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50" documentId="13_ncr:1_{F6CB121F-512D-4AA6-A0C1-0FB36C537598}" xr6:coauthVersionLast="47" xr6:coauthVersionMax="47" xr10:uidLastSave="{58F4DD59-DA50-4B44-A9A5-82FB9751575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<sst xmlns="http://schemas.openxmlformats.org/spreadsheetml/2006/main" count="178583" uniqueCount="39074">
  <si>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</si>
  <si>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</si>
  <si>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</si>
  <si>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</si>
  <si>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</si>
  <si>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</si>
  <si>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</si>
  <si>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</si>
  <si>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</si>
  <si>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</si>
  <si>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</si>
  <si>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</si>
  <si>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</si>
  <si>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</si>
  <si>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</si>
  <si>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</si>
  <si>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</si>
  <si>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</si>
  <si>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</si>
  <si>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</si>
  <si>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</si>
  <si>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</si>
  <si>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</si>
  <si>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</si>
  <si>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</si>
  <si>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</si>
  <si>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</si>
  <si>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</si>
  <si>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</si>
  <si>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</si>
  <si>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</si>
  <si>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</si>
  <si>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</si>
  <si>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</si>
  <si>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</si>
  <si>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</si>
  <si>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</si>
  <si>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</si>
  <si>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</si>
  <si>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</si>
  <si>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</si>
  <si>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</si>
  <si>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</si>
  <si>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</si>
  <si>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</si>
  <si>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</si>
  <si>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</si>
  <si>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</si>
  <si>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</si>
  <si>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</si>
  <si>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</si>
  <si>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</si>
  <si>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</si>
  <si>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</si>
  <si>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</si>
  <si>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</si>
  <si>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</si>
  <si>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</si>
  <si>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</si>
  <si>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</si>
  <si>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</si>
  <si>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</si>
  <si>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</si>
  <si>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</si>
  <si>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</si>
  <si>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</si>
  <si>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</si>
  <si>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</si>
  <si>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</si>
  <si>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</si>
  <si>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</si>
  <si>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</si>
  <si>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</si>
  <si>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</si>
  <si>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</si>
  <si>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</si>
  <si>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</si>
  <si>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</si>
  <si>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</si>
  <si>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</si>
  <si>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</si>
  <si>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</si>
  <si>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</si>
  <si>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</si>
  <si>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</si>
  <si>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</si>
  <si>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</si>
  <si>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</si>
  <si>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</si>
  <si>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</si>
  <si>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</si>
  <si>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</si>
  <si>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</si>
  <si>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</si>
  <si>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</si>
  <si>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</si>
  <si>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</si>
  <si>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</si>
  <si>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</si>
  <si>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</si>
  <si>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</si>
  <si>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</si>
  <si>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</si>
  <si>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</si>
  <si>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</si>
  <si>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</si>
  <si>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</si>
  <si>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</si>
  <si>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</si>
  <si>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</si>
  <si>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</si>
  <si>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</si>
  <si>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</si>
  <si>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</si>
  <si>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</si>
  <si>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</si>
  <si>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</si>
  <si>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</si>
  <si>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</si>
  <si>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</si>
  <si>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</si>
  <si>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</si>
  <si>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</si>
  <si>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</si>
  <si>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</si>
  <si>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</si>
  <si>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</si>
  <si>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</si>
  <si>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</si>
  <si>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</si>
  <si>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</si>
  <si>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</si>
  <si>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</si>
  <si>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</si>
  <si>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</si>
  <si>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</si>
  <si>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</si>
  <si>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</si>
  <si>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</si>
  <si>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</si>
  <si>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</si>
  <si>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</si>
  <si>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</si>
  <si>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</si>
  <si>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</si>
  <si>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</si>
  <si>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</si>
  <si>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</si>
  <si>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</si>
  <si>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</si>
  <si>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</si>
  <si>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</si>
  <si>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</si>
  <si>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</si>
  <si>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</si>
  <si>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</si>
  <si>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</si>
  <si>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</si>
  <si>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</si>
  <si>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</si>
  <si>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</si>
  <si>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</si>
  <si>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</si>
  <si>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</si>
  <si>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</si>
  <si>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</si>
  <si>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</si>
  <si>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</si>
  <si>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</si>
  <si>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</si>
  <si>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</si>
  <si>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</si>
  <si>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</si>
  <si>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</si>
  <si>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</si>
  <si>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</si>
  <si>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</si>
  <si>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</si>
  <si>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</si>
  <si>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</si>
  <si>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</si>
  <si>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</si>
  <si>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</si>
  <si>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</si>
  <si>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</si>
  <si>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</si>
  <si>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</si>
  <si>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</si>
  <si>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</si>
  <si>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</si>
  <si>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</si>
  <si>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</si>
  <si>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</si>
  <si>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</si>
  <si>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</si>
  <si>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</si>
  <si>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</si>
  <si>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</si>
  <si>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</si>
  <si>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</si>
  <si>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</si>
  <si>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</si>
  <si>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</si>
  <si>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</si>
  <si>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</si>
  <si>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</si>
  <si>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</si>
  <si>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</si>
  <si>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</si>
  <si>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</si>
  <si>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</si>
  <si>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</si>
  <si>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</si>
  <si>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</si>
  <si>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</si>
  <si>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</si>
  <si>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</si>
  <si>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</si>
  <si>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</si>
  <si>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</si>
  <si>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</si>
  <si>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</si>
  <si>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</si>
  <si>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</si>
  <si>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</si>
  <si>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</si>
  <si>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</si>
  <si>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</si>
  <si>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</si>
  <si>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</si>
  <si>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</si>
  <si>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</si>
  <si>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</si>
  <si>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</si>
  <si>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</si>
  <si>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</si>
  <si>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</si>
  <si>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</si>
  <si>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</si>
  <si>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</si>
  <si>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</si>
  <si>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</si>
  <si>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</si>
  <si>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</si>
  <si>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</si>
  <si>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</si>
  <si>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</si>
  <si>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</si>
  <si>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</si>
  <si>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</si>
  <si>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</si>
  <si>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</si>
  <si>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</si>
  <si>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</si>
  <si>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</si>
  <si>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</si>
  <si>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</si>
  <si>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</si>
  <si>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</si>
  <si>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</si>
  <si>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</si>
  <si>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</si>
  <si>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</si>
  <si>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</si>
  <si>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</si>
  <si>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</si>
  <si>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</si>
  <si>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</si>
  <si>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</si>
  <si>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</si>
  <si>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</si>
  <si>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</si>
  <si>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</si>
  <si>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</si>
  <si>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</si>
  <si>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</si>
  <si>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</si>
  <si>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</si>
  <si>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</si>
  <si>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</si>
  <si>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</si>
  <si>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</si>
  <si>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</si>
  <si>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</si>
  <si>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</si>
  <si>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</si>
  <si>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</si>
  <si>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</si>
  <si>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</si>
  <si>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</si>
  <si>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</si>
  <si>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</si>
  <si>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</si>
  <si>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</si>
  <si>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</si>
  <si>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</si>
  <si>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</si>
  <si>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</si>
  <si>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</si>
  <si>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</si>
  <si>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</si>
  <si>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</si>
  <si>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</si>
  <si>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</si>
  <si>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</si>
  <si>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</si>
  <si>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</si>
  <si>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</si>
  <si>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</si>
  <si>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</si>
  <si>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</si>
  <si>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</si>
  <si>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</si>
  <si>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</si>
  <si>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</si>
  <si>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</si>
  <si>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</si>
  <si>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</si>
  <si>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</si>
  <si>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</si>
  <si>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</si>
  <si>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</si>
  <si>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</si>
  <si>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</si>
  <si>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</si>
  <si>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</si>
  <si>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</si>
  <si>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</si>
  <si>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</si>
  <si>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</si>
  <si>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</si>
  <si>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</si>
  <si>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</si>
  <si>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</si>
  <si>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</si>
  <si>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</si>
  <si>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</si>
  <si>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</si>
  <si>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</si>
  <si>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</si>
  <si>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</si>
  <si>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</si>
  <si>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</si>
  <si>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</si>
  <si>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</si>
  <si>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</si>
  <si>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</si>
  <si>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</si>
  <si>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</si>
  <si>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</si>
  <si>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</si>
  <si>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</si>
  <si>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</si>
  <si>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</si>
  <si>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</si>
  <si>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</si>
  <si>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</si>
  <si>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</si>
  <si>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</si>
  <si>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</si>
  <si>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</si>
  <si>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</si>
  <si>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</si>
  <si>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</si>
  <si>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</si>
  <si>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</si>
  <si>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</si>
  <si>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</si>
  <si>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</si>
  <si>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</si>
  <si>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</si>
  <si>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</si>
  <si>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</si>
  <si>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</si>
  <si>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</si>
  <si>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</si>
  <si>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</si>
  <si>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</si>
  <si>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</si>
  <si>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</si>
  <si>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</si>
  <si>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</si>
  <si>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</si>
  <si>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</si>
  <si>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</si>
  <si>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</si>
  <si>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</si>
  <si>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</si>
  <si>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</si>
  <si>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</si>
  <si>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</si>
  <si>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</si>
  <si>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</si>
  <si>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</si>
  <si>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</si>
  <si>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</si>
  <si>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</si>
  <si>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</si>
  <si>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</si>
  <si>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</si>
  <si>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</si>
  <si>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</si>
  <si>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</si>
  <si>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</si>
  <si>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</si>
  <si>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</si>
  <si>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</si>
  <si>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</si>
  <si>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</si>
  <si>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</si>
  <si>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</si>
  <si>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</si>
  <si>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</si>
  <si>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</si>
  <si>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</si>
  <si>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</si>
  <si>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</si>
  <si>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</si>
  <si>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</si>
  <si>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</si>
  <si>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</si>
  <si>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</si>
  <si>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</si>
  <si>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</si>
  <si>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</si>
  <si>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</si>
  <si>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</si>
  <si>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</si>
  <si>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</si>
  <si>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</si>
  <si>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</si>
  <si>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</si>
  <si>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</si>
  <si>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</si>
  <si>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</si>
  <si>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</si>
  <si>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</si>
  <si>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</si>
  <si>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</si>
  <si>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</si>
  <si>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</si>
  <si>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</si>
  <si>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</si>
  <si>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</si>
  <si>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</si>
  <si>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</si>
  <si>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</si>
  <si>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</si>
  <si>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</si>
  <si>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</si>
  <si>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</si>
  <si>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</si>
  <si>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</si>
  <si>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</si>
  <si>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</si>
  <si>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</si>
  <si>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</si>
  <si>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</si>
  <si>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</si>
  <si>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</si>
  <si>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</si>
  <si>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</si>
  <si>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</si>
  <si>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</si>
  <si>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</si>
  <si>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</si>
  <si>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</si>
  <si>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</si>
  <si>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</si>
  <si>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</si>
  <si>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</si>
  <si>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</si>
  <si>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</si>
  <si>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</si>
  <si>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</si>
  <si>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</si>
  <si>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</si>
  <si>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</si>
  <si>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</si>
  <si>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</si>
  <si>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</si>
  <si>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</si>
  <si>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</si>
  <si>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</si>
  <si>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</si>
  <si>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</si>
  <si>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</si>
  <si>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</si>
  <si>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</si>
  <si>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</si>
  <si>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</si>
  <si>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</si>
  <si>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</si>
  <si>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</si>
  <si>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</si>
  <si>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</si>
  <si>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</si>
  <si>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</si>
  <si>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</si>
  <si>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</si>
  <si>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</si>
  <si>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</si>
  <si>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</si>
  <si>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</si>
  <si>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</si>
  <si>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</si>
  <si>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</si>
  <si>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</si>
  <si>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</si>
  <si>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</si>
  <si>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</si>
  <si>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</si>
  <si>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</si>
  <si>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</si>
  <si>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</si>
  <si>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</si>
  <si>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</si>
  <si>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</si>
  <si>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</si>
  <si>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</si>
  <si>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</si>
  <si>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</si>
  <si>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</si>
  <si>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</si>
  <si>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</si>
  <si>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</si>
  <si>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</si>
  <si>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</si>
  <si>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</si>
  <si>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</si>
  <si>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</si>
  <si>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</si>
  <si>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</si>
  <si>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</si>
  <si>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</si>
  <si>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</si>
  <si>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</si>
  <si>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</si>
  <si>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</si>
  <si>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</si>
  <si>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</si>
  <si>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</si>
  <si>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</si>
  <si>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</si>
  <si>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</si>
  <si>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</si>
  <si>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</si>
  <si>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</si>
  <si>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</si>
  <si>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</si>
  <si>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</si>
  <si>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</si>
  <si>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</si>
  <si>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</si>
  <si>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</si>
  <si>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</si>
  <si>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</si>
  <si>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</si>
  <si>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</si>
  <si>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</si>
  <si>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</si>
  <si>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</si>
  <si>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</si>
  <si>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</si>
  <si>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</si>
  <si>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</si>
  <si>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</si>
  <si>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</si>
  <si>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</si>
  <si>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</si>
  <si>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</si>
  <si>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</si>
  <si>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</si>
  <si>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</si>
  <si>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</si>
  <si>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</si>
  <si>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</si>
  <si>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</si>
  <si>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</si>
  <si>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</si>
  <si>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</si>
  <si>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</si>
  <si>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</si>
  <si>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</si>
  <si>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</si>
  <si>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</si>
  <si>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</si>
  <si>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</si>
  <si>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</si>
  <si>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</si>
  <si>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</si>
  <si>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</si>
  <si>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</si>
  <si>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</si>
  <si>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</si>
  <si>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</si>
  <si>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</si>
  <si>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</si>
  <si>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</si>
  <si>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</si>
  <si>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</si>
  <si>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</si>
  <si>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</si>
  <si>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</si>
  <si>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</si>
  <si>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</si>
  <si>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</si>
  <si>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</si>
  <si>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</si>
  <si>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</si>
  <si>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</si>
  <si>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</si>
  <si>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</si>
  <si>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</si>
  <si>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</si>
  <si>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</si>
  <si>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</si>
  <si>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</si>
  <si>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</si>
  <si>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</si>
  <si>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</si>
  <si>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</si>
  <si>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</si>
  <si>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</si>
  <si>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</si>
  <si>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</si>
  <si>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</si>
  <si>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</si>
  <si>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</si>
  <si>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</si>
  <si>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</si>
  <si>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</si>
  <si>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</si>
  <si>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</si>
  <si>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</si>
  <si>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</si>
  <si>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</si>
  <si>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</si>
  <si>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</si>
  <si>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</si>
  <si>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</si>
  <si>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</si>
  <si>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</si>
  <si>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</si>
  <si>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</si>
  <si>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</si>
  <si>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</si>
  <si>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</si>
  <si>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</si>
  <si>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</si>
  <si>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</si>
  <si>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</si>
  <si>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</si>
  <si>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</si>
  <si>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</si>
  <si>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</si>
  <si>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</si>
  <si>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</si>
  <si>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</si>
  <si>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</si>
  <si>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</si>
  <si>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</si>
  <si>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</si>
  <si>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</si>
  <si>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</si>
  <si>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</si>
  <si>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</si>
  <si>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</si>
  <si>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</si>
  <si>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</si>
  <si>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</si>
  <si>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</si>
  <si>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</si>
  <si>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</si>
  <si>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</si>
  <si>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</si>
  <si>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</si>
  <si>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</si>
  <si>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</si>
  <si>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</si>
  <si>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</si>
  <si>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</si>
  <si>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</si>
  <si>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</si>
  <si>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</si>
  <si>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</si>
  <si>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</si>
  <si>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</si>
  <si>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</si>
  <si>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</si>
  <si>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</si>
  <si>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</si>
  <si>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</si>
  <si>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</si>
  <si>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</si>
  <si>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</si>
  <si>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</si>
  <si>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</si>
  <si>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</si>
  <si>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</si>
  <si>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</si>
  <si>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</si>
  <si>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</si>
  <si>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</si>
  <si>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</si>
  <si>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</si>
  <si>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</si>
  <si>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</si>
  <si>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</si>
  <si>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</si>
  <si>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</si>
  <si>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</si>
  <si>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</si>
  <si>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</si>
  <si>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</si>
  <si>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</si>
  <si>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</si>
  <si>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</si>
  <si>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</si>
  <si>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</si>
  <si>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</si>
  <si>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</si>
  <si>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</si>
  <si>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</si>
  <si>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</si>
  <si>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</si>
  <si>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</si>
  <si>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</si>
  <si>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</si>
  <si>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</si>
  <si>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</si>
  <si>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</si>
  <si>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</si>
  <si>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</si>
  <si>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</si>
  <si>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</si>
  <si>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</si>
  <si>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</si>
  <si>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</si>
  <si>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</si>
  <si>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</si>
  <si>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</si>
  <si>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</si>
  <si>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</si>
  <si>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</si>
  <si>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</si>
  <si>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</si>
  <si>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</si>
  <si>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</si>
  <si>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</si>
  <si>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</si>
  <si>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</si>
  <si>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</si>
  <si>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</si>
  <si>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</si>
  <si>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</si>
  <si>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</si>
  <si>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</si>
  <si>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</si>
  <si>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</si>
  <si>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</si>
  <si>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</si>
  <si>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</si>
  <si>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</si>
  <si>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</si>
  <si>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</si>
  <si>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</si>
  <si>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</si>
  <si>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</si>
  <si>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</si>
  <si>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</si>
  <si>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</si>
  <si>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</si>
  <si>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</si>
  <si>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</si>
  <si>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</si>
  <si>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</si>
  <si>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</si>
  <si>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</si>
  <si>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</si>
  <si>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</si>
  <si>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</si>
  <si>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</si>
  <si>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</si>
  <si>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</si>
  <si>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</si>
  <si>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</si>
  <si>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</si>
  <si>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</si>
  <si>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</si>
  <si>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</si>
  <si>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</si>
  <si>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</si>
  <si>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</si>
  <si>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</si>
  <si>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</si>
  <si>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</si>
  <si>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</si>
  <si>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</si>
  <si>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</si>
  <si>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</si>
  <si>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</si>
  <si>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</si>
  <si>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</si>
  <si>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</si>
  <si>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</si>
  <si>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</si>
  <si>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</si>
  <si>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</si>
  <si>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</si>
  <si>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</si>
  <si>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</si>
  <si>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</si>
  <si>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</si>
  <si>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</si>
  <si>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</si>
  <si>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</si>
  <si>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</si>
  <si>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</si>
  <si>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</si>
  <si>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</si>
  <si>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</si>
  <si>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</si>
  <si>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</si>
  <si>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</si>
  <si>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</si>
  <si>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</si>
  <si>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</si>
  <si>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</si>
  <si>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</si>
  <si>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</si>
  <si>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</si>
  <si>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</si>
  <si>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</si>
  <si>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</si>
  <si>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</si>
  <si>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</si>
  <si>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</si>
  <si>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</si>
  <si>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</si>
  <si>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</si>
  <si>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</si>
  <si>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</si>
  <si>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</si>
  <si>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</si>
  <si>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</si>
  <si>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</si>
  <si>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</si>
  <si>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</si>
  <si>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</si>
  <si>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</si>
  <si>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</si>
  <si>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</si>
  <si>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</si>
  <si>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</si>
  <si>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</si>
  <si>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</si>
  <si>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</si>
  <si>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</si>
  <si>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</si>
  <si>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</si>
  <si>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</si>
  <si>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</si>
  <si>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</si>
  <si>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</si>
  <si>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</si>
  <si>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</si>
  <si>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</si>
  <si>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</si>
  <si>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</si>
  <si>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</si>
  <si>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</si>
  <si>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</si>
  <si>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</si>
  <si>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</si>
  <si>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</si>
  <si>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</si>
  <si>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</si>
  <si>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</si>
  <si>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</si>
  <si>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</si>
  <si>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</si>
  <si>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</si>
  <si>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</si>
  <si>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</si>
  <si>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</si>
  <si>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</si>
  <si>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</si>
  <si>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</si>
  <si>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</si>
  <si>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</si>
  <si>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</si>
  <si>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</si>
  <si>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</si>
  <si>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</si>
  <si>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</si>
  <si>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</si>
  <si>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</si>
  <si>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</si>
  <si>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</si>
  <si>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</si>
  <si>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</si>
  <si>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</si>
  <si>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</si>
  <si>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</si>
  <si>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</si>
  <si>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</si>
  <si>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</si>
  <si>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</si>
  <si>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</si>
  <si>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</si>
  <si>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</si>
  <si>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</si>
  <si>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</si>
  <si>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</si>
  <si>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</si>
  <si>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</si>
  <si>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</si>
  <si>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</si>
  <si>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</si>
  <si>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</si>
  <si>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</si>
  <si>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</si>
  <si>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</si>
  <si>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</si>
  <si>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</si>
  <si>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</si>
  <si>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</si>
  <si>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</si>
  <si>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</si>
  <si>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</si>
  <si>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</si>
  <si>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</si>
  <si>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</si>
  <si>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</si>
  <si>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</si>
  <si>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</si>
  <si>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</si>
  <si>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</si>
  <si>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</si>
  <si>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</si>
  <si>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</si>
  <si>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</si>
  <si>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</si>
  <si>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</si>
  <si>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</si>
  <si>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</si>
  <si>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</si>
  <si>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</si>
  <si>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</si>
  <si>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</si>
  <si>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</si>
  <si>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</si>
  <si>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</si>
  <si>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</si>
  <si>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</si>
  <si>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</si>
  <si>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</si>
  <si>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</si>
  <si>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</si>
  <si>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</si>
  <si>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</si>
  <si>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</si>
  <si>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</si>
  <si>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</si>
  <si>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</si>
  <si>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</si>
  <si>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</si>
  <si>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</si>
  <si>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</si>
  <si>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</si>
  <si>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</si>
  <si>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</si>
  <si>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</si>
  <si>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</si>
  <si>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</si>
  <si>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</si>
  <si>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</si>
  <si>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</si>
  <si>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</si>
  <si>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</si>
  <si>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</si>
  <si>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</si>
  <si>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</si>
  <si>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</si>
  <si>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</si>
  <si>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</si>
  <si>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</si>
  <si>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</si>
  <si>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</si>
  <si>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</si>
  <si>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</si>
  <si>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</si>
  <si>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</si>
  <si>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</si>
  <si>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</si>
  <si>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</si>
  <si>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</si>
  <si>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</si>
  <si>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</si>
  <si>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</si>
  <si>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</si>
  <si>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</si>
  <si>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</si>
  <si>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</si>
  <si>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</si>
  <si>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</si>
  <si>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</si>
  <si>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</si>
  <si>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</si>
  <si>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</si>
  <si>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</si>
  <si>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</si>
  <si>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</si>
  <si>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</si>
  <si>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</si>
  <si>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</si>
  <si>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</si>
  <si>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</si>
  <si>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</si>
  <si>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</si>
  <si>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</si>
  <si>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</si>
  <si>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</si>
  <si>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</si>
  <si>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</si>
  <si>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</si>
  <si>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</si>
  <si>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</si>
  <si>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</si>
  <si>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</si>
  <si>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</si>
  <si>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</si>
  <si>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</si>
  <si>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</si>
  <si>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</si>
  <si>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</si>
  <si>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</si>
  <si>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</si>
  <si>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</si>
  <si>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</si>
  <si>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</si>
  <si>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</si>
  <si>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</si>
  <si>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</si>
  <si>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</si>
  <si>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</si>
  <si>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</si>
  <si>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</si>
  <si>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</si>
  <si>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</si>
  <si>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</si>
  <si>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</si>
  <si>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</si>
  <si>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</si>
  <si>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</si>
  <si>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</si>
  <si>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</si>
  <si>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</si>
  <si>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</si>
  <si>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</si>
  <si>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</si>
  <si>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</si>
  <si>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</si>
  <si>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</si>
  <si>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</si>
  <si>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</si>
  <si>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</si>
  <si>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</si>
  <si>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</si>
  <si>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</si>
  <si>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</si>
  <si>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</si>
  <si>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</si>
  <si>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</si>
  <si>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</si>
  <si>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</si>
  <si>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</si>
  <si>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</si>
  <si>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</si>
  <si>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</si>
  <si>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</si>
  <si>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</si>
  <si>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</si>
  <si>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</si>
  <si>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</si>
  <si>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</si>
  <si>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</si>
  <si>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</si>
  <si>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</si>
  <si>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</si>
  <si>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</si>
  <si>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</si>
  <si>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</si>
  <si>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</si>
  <si>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</si>
  <si>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</si>
  <si>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</si>
  <si>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</si>
  <si>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</si>
  <si>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</si>
  <si>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</si>
  <si>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</si>
  <si>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</si>
  <si>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</si>
  <si>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</si>
  <si>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</si>
  <si>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</si>
  <si>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</si>
  <si>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</si>
  <si>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</si>
  <si>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</si>
  <si>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</si>
  <si>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</si>
  <si>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</si>
  <si>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</si>
  <si>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</si>
  <si>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</si>
  <si>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</si>
  <si>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</si>
  <si>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</si>
  <si>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</si>
  <si>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</si>
  <si>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</si>
  <si>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</si>
  <si>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</si>
  <si>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</si>
  <si>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</si>
  <si>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</si>
  <si>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</si>
  <si>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</si>
  <si>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</si>
  <si>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</si>
  <si>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</si>
  <si>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</si>
  <si>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</si>
  <si>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</si>
  <si>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</si>
  <si>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</si>
  <si>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</si>
  <si>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</si>
  <si>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</si>
  <si>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</si>
  <si>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</si>
  <si>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</si>
  <si>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</si>
  <si>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</si>
  <si>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</si>
  <si>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</si>
  <si>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</si>
  <si>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</si>
  <si>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</si>
  <si>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</si>
  <si>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</si>
  <si>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</si>
  <si>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</si>
  <si>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</si>
  <si>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</si>
  <si>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</si>
  <si>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</si>
  <si>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</si>
  <si>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</si>
  <si>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</si>
  <si>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</si>
  <si>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</si>
  <si>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</si>
  <si>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</si>
  <si>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</si>
  <si>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</si>
  <si>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</si>
  <si>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</si>
  <si>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</si>
  <si>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</si>
  <si>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</si>
  <si>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</si>
  <si>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</si>
  <si>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</si>
  <si>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</si>
  <si>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</si>
  <si>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</si>
  <si>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</si>
  <si>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</si>
  <si>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</si>
  <si>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</si>
  <si>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</si>
  <si>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</si>
  <si>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</si>
  <si>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</si>
  <si>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</si>
  <si>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</si>
  <si>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</si>
  <si>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</si>
  <si>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</si>
  <si>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</si>
  <si>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</si>
  <si>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</si>
  <si>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</si>
  <si>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</si>
  <si>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</si>
  <si>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</si>
  <si>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</si>
  <si>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</si>
  <si>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</si>
  <si>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</si>
  <si>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</si>
  <si>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</si>
  <si>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</si>
  <si>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</si>
  <si>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</si>
  <si>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</si>
  <si>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</si>
  <si>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</si>
  <si>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</si>
  <si>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</si>
  <si>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</si>
  <si>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</si>
  <si>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</si>
  <si>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</si>
  <si>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</si>
  <si>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</si>
  <si>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</si>
  <si>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</si>
  <si>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</si>
  <si>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</si>
  <si>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</si>
  <si>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</si>
  <si>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</si>
  <si>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</si>
  <si>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</si>
  <si>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</si>
  <si>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</si>
  <si>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</si>
  <si>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</si>
  <si>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</si>
  <si>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</si>
  <si>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</si>
  <si>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</si>
  <si>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</si>
  <si>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</si>
  <si>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</si>
  <si>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</si>
  <si>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</si>
  <si>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</si>
  <si>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</si>
  <si>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</si>
  <si>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</si>
  <si>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</si>
  <si>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</si>
  <si>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</si>
  <si>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</si>
  <si>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</si>
  <si>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</si>
  <si>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</si>
  <si>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</si>
  <si>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</si>
  <si>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</si>
  <si>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</si>
  <si>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</si>
  <si>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</si>
  <si>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</si>
  <si>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</si>
  <si>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</si>
  <si>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</si>
  <si>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</si>
  <si>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</si>
  <si>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</si>
  <si>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</si>
  <si>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</si>
  <si>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</si>
  <si>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</si>
  <si>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</si>
  <si>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</si>
  <si>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</si>
  <si>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</si>
  <si>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</si>
  <si>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</si>
  <si>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</si>
  <si>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</si>
  <si>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</si>
  <si>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</si>
  <si>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</si>
  <si>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</si>
  <si>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</si>
  <si>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</si>
  <si>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</si>
  <si>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</si>
  <si>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</si>
  <si>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</si>
  <si>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</si>
  <si>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</si>
  <si>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</si>
  <si>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</si>
  <si>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</si>
  <si>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</si>
  <si>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</si>
  <si>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</si>
  <si>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</si>
  <si>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</si>
  <si>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</si>
  <si>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</si>
  <si>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</si>
  <si>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</si>
  <si>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</si>
  <si>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</si>
  <si>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</si>
  <si>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</si>
  <si>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</si>
  <si>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</si>
  <si>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</si>
  <si>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</si>
  <si>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</si>
  <si>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</si>
  <si>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</si>
  <si>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</si>
  <si>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</si>
  <si>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</si>
  <si>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</si>
  <si>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</si>
  <si>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</si>
  <si>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</si>
  <si>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</si>
  <si>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</si>
  <si>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</si>
  <si>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</si>
  <si>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</si>
  <si>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</si>
  <si>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</si>
  <si>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</si>
  <si>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</si>
  <si>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</si>
  <si>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</si>
  <si>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</si>
  <si>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</si>
  <si>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</si>
  <si>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</si>
  <si>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</si>
  <si>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</si>
  <si>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</si>
  <si>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</si>
  <si>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</si>
  <si>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</si>
  <si>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</si>
  <si>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</si>
  <si>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</si>
  <si>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</si>
  <si>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</si>
  <si>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</si>
  <si>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</si>
  <si>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</si>
  <si>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</si>
  <si>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</si>
  <si>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</si>
  <si>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</si>
  <si>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</si>
  <si>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</si>
  <si>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</si>
  <si>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</si>
  <si>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</si>
  <si>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</si>
  <si>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</si>
  <si>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</si>
  <si>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</si>
  <si>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</si>
  <si>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</si>
  <si>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</si>
  <si>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</si>
  <si>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</si>
  <si>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</si>
  <si>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</si>
  <si>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</si>
  <si>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</si>
  <si>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</si>
  <si>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</si>
  <si>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</si>
  <si>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</si>
  <si>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</si>
  <si>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</si>
  <si>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</si>
  <si>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</si>
  <si>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</si>
  <si>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</si>
  <si>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</si>
  <si>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</si>
  <si>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</si>
  <si>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</si>
  <si>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</si>
  <si>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</si>
  <si>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</si>
  <si>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</si>
  <si>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</si>
  <si>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</si>
  <si>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</si>
  <si>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</si>
  <si>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</si>
  <si>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</si>
  <si>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</si>
  <si>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</si>
  <si>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</si>
  <si>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</si>
  <si>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</si>
  <si>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</si>
  <si>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</si>
  <si>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</si>
  <si>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</si>
  <si>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</si>
  <si>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</si>
  <si>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</si>
  <si>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</si>
  <si>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</si>
  <si>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</si>
  <si>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</si>
  <si>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</si>
  <si>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</si>
  <si>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</si>
  <si>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</si>
  <si>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</si>
  <si>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</si>
  <si>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</si>
  <si>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</si>
  <si>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</si>
  <si>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</si>
  <si>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</si>
  <si>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</si>
  <si>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</si>
  <si>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</si>
  <si>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</si>
  <si>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</si>
  <si>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</si>
  <si>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</si>
  <si>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</si>
  <si>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</si>
  <si>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</si>
  <si>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</si>
  <si>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</si>
  <si>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</si>
  <si>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</si>
  <si>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</si>
  <si>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</si>
  <si>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</si>
  <si>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</si>
  <si>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</si>
  <si>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</si>
  <si>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</si>
  <si>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</si>
  <si>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</si>
  <si>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</si>
  <si>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</si>
  <si>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</si>
  <si>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</si>
  <si>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</si>
  <si>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</si>
  <si>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</si>
  <si>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</si>
  <si>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</si>
  <si>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</si>
  <si>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</si>
  <si>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</si>
  <si>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</si>
  <si>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</si>
  <si>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</si>
  <si>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</si>
  <si>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</si>
  <si>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</si>
  <si>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</si>
  <si>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</si>
  <si>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</si>
  <si>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</si>
  <si>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</si>
  <si>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</si>
  <si>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</si>
  <si>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</si>
  <si>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</si>
  <si>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</si>
  <si>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</si>
  <si>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</si>
  <si>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</si>
  <si>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</si>
  <si>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</si>
  <si>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</si>
  <si>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</si>
  <si>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</si>
  <si>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</si>
  <si>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</si>
  <si>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</si>
  <si>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</si>
  <si>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</si>
  <si>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</si>
  <si>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</si>
  <si>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</si>
  <si>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</si>
  <si>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</si>
  <si>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</si>
  <si>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</si>
  <si>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</si>
  <si>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</si>
  <si>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</si>
  <si>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</si>
  <si>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</si>
  <si>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</si>
  <si>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</si>
  <si>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</si>
  <si>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</si>
  <si>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</si>
  <si>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</si>
  <si>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</si>
  <si>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</si>
  <si>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</si>
  <si>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</si>
  <si>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</si>
  <si>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</si>
  <si>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</si>
  <si>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</si>
  <si>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</si>
  <si>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</si>
  <si>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</si>
  <si>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</si>
  <si>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</si>
  <si>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</si>
  <si>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</si>
  <si>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</si>
  <si>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</si>
  <si>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</si>
  <si>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</si>
  <si>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</si>
  <si>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</si>
  <si>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</si>
  <si>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</si>
  <si>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</si>
  <si>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</si>
  <si>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</si>
  <si>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</si>
  <si>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</si>
  <si>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</si>
  <si>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</si>
  <si>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</si>
  <si>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</si>
  <si>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</si>
  <si>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</si>
  <si>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</si>
  <si>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</si>
  <si>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</si>
  <si>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</si>
  <si>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</si>
  <si>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</si>
  <si>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</si>
  <si>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</si>
  <si>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</si>
  <si>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</si>
  <si>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</si>
  <si>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</si>
  <si>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</si>
  <si>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</si>
  <si>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</si>
  <si>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</si>
  <si>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</si>
  <si>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</si>
  <si>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</si>
  <si>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</si>
  <si>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</si>
  <si>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</si>
  <si>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</si>
  <si>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</si>
  <si>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</si>
  <si>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</si>
  <si>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</si>
  <si>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</si>
  <si>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</si>
  <si>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</si>
  <si>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</si>
  <si>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</si>
  <si>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</si>
  <si>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</si>
  <si>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</si>
  <si>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</si>
  <si>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</si>
  <si>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</si>
  <si>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</si>
  <si>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</si>
  <si>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</si>
  <si>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</si>
  <si>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</si>
  <si>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</si>
  <si>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</si>
  <si>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</si>
  <si>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</si>
  <si>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</si>
  <si>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</si>
  <si>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</si>
  <si>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</si>
  <si>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</si>
  <si>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</si>
  <si>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</si>
  <si>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</si>
  <si>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</si>
  <si>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</si>
  <si>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</si>
  <si>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</si>
  <si>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</si>
  <si>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</si>
  <si>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</si>
  <si>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</si>
  <si>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</si>
  <si>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</si>
  <si>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</si>
  <si>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</si>
  <si>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</si>
  <si>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</si>
  <si>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</si>
  <si>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</si>
  <si>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</si>
  <si>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</si>
  <si>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</si>
  <si>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</si>
  <si>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</si>
  <si>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</si>
  <si>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</si>
  <si>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</si>
  <si>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</si>
  <si>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</si>
  <si>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</si>
  <si>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</si>
  <si>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</si>
  <si>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</si>
  <si>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</si>
  <si>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</si>
  <si>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</si>
  <si>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</si>
  <si>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</si>
  <si>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</si>
  <si>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</si>
  <si>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</si>
  <si>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</si>
  <si>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</si>
  <si>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</si>
  <si>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</si>
  <si>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</si>
  <si>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</si>
  <si>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</si>
  <si>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</si>
  <si>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</si>
  <si>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</si>
  <si>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</si>
  <si>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</si>
  <si>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</si>
  <si>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</si>
  <si>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</si>
  <si>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</si>
  <si>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</si>
  <si>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</si>
  <si>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</si>
  <si>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</si>
  <si>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</si>
  <si>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</si>
  <si>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</si>
  <si>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</si>
  <si>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</si>
  <si>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</si>
  <si>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</si>
  <si>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</si>
  <si>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</si>
  <si>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</si>
  <si>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</si>
  <si>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</si>
  <si>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</si>
  <si>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</si>
  <si>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</si>
  <si>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</si>
  <si>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</si>
  <si>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</si>
  <si>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</si>
  <si>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</si>
  <si>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</si>
  <si>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</si>
  <si>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</si>
  <si>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</si>
  <si>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</si>
  <si>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</si>
  <si>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</si>
  <si>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</si>
  <si>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</si>
  <si>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</si>
  <si>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</si>
  <si>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</si>
  <si>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</si>
  <si>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</si>
  <si>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</si>
  <si>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</si>
  <si>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</si>
  <si>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</si>
  <si>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</si>
  <si>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</si>
  <si>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</si>
  <si>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</si>
  <si>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</si>
  <si>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</si>
  <si>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</si>
  <si>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</si>
  <si>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</si>
  <si>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</si>
  <si>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</si>
  <si>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</si>
  <si>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</si>
  <si>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</si>
  <si>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</si>
  <si>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</si>
  <si>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</si>
  <si>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</si>
  <si>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</si>
  <si>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</si>
  <si>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</si>
  <si>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</si>
  <si>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</si>
  <si>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</si>
  <si>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</si>
  <si>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</si>
  <si>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</si>
  <si>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</si>
  <si>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</si>
  <si>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</si>
  <si>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</si>
  <si>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</si>
  <si>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</si>
  <si>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</si>
  <si>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</si>
  <si>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</si>
  <si>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</si>
  <si>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</si>
  <si>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</si>
  <si>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</si>
  <si>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</si>
  <si>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</si>
  <si>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</si>
  <si>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</si>
  <si>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</si>
  <si>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</si>
  <si>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</si>
  <si>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</si>
  <si>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</si>
  <si>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</si>
  <si>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</si>
  <si>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</si>
  <si>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</si>
  <si>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</si>
  <si>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</si>
  <si>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</si>
  <si>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</si>
  <si>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</si>
  <si>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</si>
  <si>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</si>
  <si>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</si>
  <si>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</si>
  <si>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</si>
  <si>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</si>
  <si>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</si>
  <si>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</si>
  <si>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</si>
  <si>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</si>
  <si>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</si>
  <si>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</si>
  <si>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</si>
  <si>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</si>
  <si>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</si>
  <si>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</si>
  <si>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</si>
  <si>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</si>
  <si>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</si>
  <si>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</si>
  <si>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</si>
  <si>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</si>
  <si>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</si>
  <si>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</si>
  <si>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</si>
  <si>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</si>
  <si>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</si>
  <si>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</si>
  <si>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</si>
  <si>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</si>
  <si>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</si>
  <si>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</si>
  <si>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</si>
  <si>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</si>
  <si>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</si>
  <si>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</si>
  <si>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</si>
  <si>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</si>
  <si>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</si>
  <si>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</si>
  <si>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</si>
  <si>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</si>
  <si>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</si>
  <si>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</si>
  <si>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</si>
  <si>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</si>
  <si>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</si>
  <si>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</si>
  <si>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</si>
  <si>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</si>
  <si>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</si>
  <si>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</si>
  <si>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</si>
  <si>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</si>
  <si>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</si>
  <si>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</si>
  <si>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</si>
  <si>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</si>
  <si>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</si>
  <si>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</si>
  <si>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</si>
  <si>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</si>
  <si>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</si>
  <si>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</si>
  <si>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</si>
  <si>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</si>
  <si>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</si>
  <si>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</si>
  <si>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</si>
  <si>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</si>
  <si>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</si>
  <si>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</si>
  <si>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</si>
  <si>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</si>
  <si>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</si>
  <si>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</si>
  <si>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</si>
  <si>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</si>
  <si>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</si>
  <si>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</si>
  <si>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</si>
  <si>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</si>
  <si>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</si>
  <si>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</si>
  <si>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</si>
  <si>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</si>
  <si>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</si>
  <si>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</si>
  <si>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</si>
  <si>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</si>
  <si>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</si>
  <si>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</si>
  <si>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</si>
  <si>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</si>
  <si>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</si>
  <si>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</si>
  <si>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</si>
  <si>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</si>
  <si>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</si>
  <si>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</si>
  <si>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</si>
  <si>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</si>
  <si>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</si>
  <si>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</si>
  <si>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</si>
  <si>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</si>
  <si>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</si>
  <si>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</si>
  <si>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</si>
  <si>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</si>
  <si>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</si>
  <si>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</si>
  <si>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</si>
  <si>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</si>
  <si>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</si>
  <si>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</si>
  <si>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</si>
  <si>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</si>
  <si>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</si>
  <si>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</si>
  <si>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</si>
  <si>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</si>
  <si>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</si>
  <si>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</si>
  <si>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</si>
  <si>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</si>
  <si>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</si>
  <si>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</si>
  <si>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</si>
  <si>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</si>
  <si>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</si>
  <si>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</si>
  <si>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</si>
  <si>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</si>
  <si>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</si>
  <si>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</si>
  <si>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</si>
  <si>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</si>
  <si>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</si>
  <si>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</si>
  <si>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</si>
  <si>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</si>
  <si>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</si>
  <si>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</si>
  <si>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</si>
  <si>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</si>
  <si>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</si>
  <si>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</si>
  <si>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</si>
  <si>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</si>
  <si>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</si>
  <si>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</si>
  <si>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</si>
  <si>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</si>
  <si>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</si>
  <si>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</si>
  <si>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</si>
  <si>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</si>
  <si>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</si>
  <si>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</si>
  <si>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</si>
  <si>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</si>
  <si>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</si>
  <si>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</si>
  <si>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</si>
  <si>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</si>
  <si>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</si>
  <si>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</si>
  <si>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</si>
  <si>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</si>
  <si>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</si>
  <si>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</si>
  <si>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</si>
  <si>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</si>
  <si>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</si>
  <si>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</si>
  <si>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</si>
  <si>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</si>
  <si>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</si>
  <si>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</si>
  <si>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</si>
  <si>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</si>
  <si>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</si>
  <si>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</si>
  <si>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</si>
  <si>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</si>
  <si>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</si>
  <si>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</si>
  <si>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</si>
  <si>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</si>
  <si>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</si>
  <si>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</si>
  <si>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</si>
  <si>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</si>
  <si>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</si>
  <si>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</si>
  <si>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</si>
  <si>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</si>
  <si>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</si>
  <si>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</si>
  <si>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</si>
  <si>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</si>
  <si>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</si>
  <si>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</si>
  <si>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</si>
  <si>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</si>
  <si>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</si>
  <si>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</si>
  <si>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</si>
  <si>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</si>
  <si>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</si>
  <si>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</si>
  <si>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</si>
  <si>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</si>
  <si>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</si>
  <si>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</si>
  <si>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</si>
  <si>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</si>
  <si>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</si>
  <si>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</si>
  <si>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</si>
  <si>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</si>
  <si>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</si>
  <si>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</si>
  <si>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</si>
  <si>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</si>
  <si>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</si>
  <si>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</si>
  <si>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</si>
  <si>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</si>
  <si>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</si>
  <si>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</si>
  <si>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</si>
  <si>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</si>
  <si>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</si>
  <si>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</si>
  <si>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</si>
  <si>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</si>
  <si>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</si>
  <si>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</si>
  <si>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</si>
  <si>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</si>
  <si>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</si>
  <si>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</si>
  <si>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</si>
  <si>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</si>
  <si>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</si>
  <si>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</si>
  <si>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</si>
  <si>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</si>
  <si>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</si>
  <si>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</si>
  <si>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</si>
  <si>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</si>
  <si>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</si>
  <si>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</si>
  <si>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</si>
  <si>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</si>
  <si>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</si>
  <si>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</si>
  <si>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</si>
  <si>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</si>
  <si>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</si>
  <si>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</si>
  <si>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</si>
  <si>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</si>
  <si>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</si>
  <si>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</si>
  <si>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</si>
  <si>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</si>
  <si>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</si>
  <si>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</si>
  <si>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</si>
  <si>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</si>
  <si>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</si>
  <si>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</si>
  <si>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</si>
  <si>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</si>
  <si>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</si>
  <si>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</si>
  <si>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</si>
  <si>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</si>
  <si>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</si>
  <si>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</si>
  <si>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</si>
  <si>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</si>
  <si>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</si>
  <si>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</si>
  <si>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</si>
  <si>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</si>
  <si>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</si>
  <si>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</si>
  <si>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</si>
  <si>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</si>
  <si>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</si>
  <si>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</si>
  <si>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</si>
  <si>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</si>
  <si>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</si>
  <si>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</si>
  <si>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</si>
  <si>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</si>
  <si>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</si>
  <si>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</si>
  <si>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</si>
  <si>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</si>
  <si>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</si>
  <si>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</si>
  <si>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</si>
  <si>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</si>
  <si>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</si>
  <si>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</si>
  <si>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</si>
  <si>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</si>
  <si>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</si>
  <si>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</si>
  <si>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</si>
  <si>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</si>
  <si>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</si>
  <si>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</si>
  <si>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</si>
  <si>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</si>
  <si>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</si>
  <si>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</si>
  <si>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</si>
  <si>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</si>
  <si>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</si>
  <si>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</si>
  <si>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</si>
  <si>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</si>
  <si>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</si>
  <si>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</si>
  <si>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</si>
  <si>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</si>
  <si>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</si>
  <si>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</si>
  <si>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</si>
  <si>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</si>
  <si>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</si>
  <si>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</si>
  <si>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</si>
  <si>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</si>
  <si>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</si>
  <si>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</si>
  <si>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</si>
  <si>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</si>
  <si>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</si>
  <si>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</si>
  <si>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</si>
  <si>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</si>
  <si>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</si>
  <si>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</si>
  <si>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</si>
  <si>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</si>
  <si>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</si>
  <si>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</si>
  <si>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</si>
  <si>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</si>
  <si>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</si>
  <si>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</si>
  <si>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</si>
  <si>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</si>
  <si>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</si>
  <si>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</si>
  <si>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</si>
  <si>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</si>
  <si>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</si>
  <si>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</si>
  <si>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</si>
  <si>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</si>
  <si>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</si>
  <si>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</si>
  <si>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</si>
  <si>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</si>
  <si>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</si>
  <si>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</si>
  <si>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</si>
  <si>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</si>
  <si>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</si>
  <si>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</si>
  <si>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</si>
  <si>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</si>
  <si>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</si>
  <si>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</si>
  <si>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</si>
  <si>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</si>
  <si>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</si>
  <si>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</si>
  <si>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</si>
  <si>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</si>
  <si>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</si>
  <si>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</si>
  <si>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</si>
  <si>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</si>
  <si>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</si>
  <si>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</si>
  <si>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</si>
  <si>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</si>
  <si>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</si>
  <si>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</si>
  <si>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</si>
  <si>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</si>
  <si>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</si>
  <si>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</si>
  <si>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</si>
  <si>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</si>
  <si>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</si>
  <si>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</si>
  <si>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</si>
  <si>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</si>
  <si>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</si>
  <si>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</si>
  <si>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</si>
  <si>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</si>
  <si>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</si>
  <si>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</si>
  <si>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</si>
  <si>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</si>
  <si>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</si>
  <si>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</si>
  <si>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</si>
  <si>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</si>
  <si>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</si>
  <si>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</si>
  <si>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</si>
  <si>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</si>
  <si>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</si>
  <si>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</si>
  <si>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</si>
  <si>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</si>
  <si>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</si>
  <si>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</si>
  <si>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</si>
  <si>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</si>
  <si>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</si>
  <si>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</si>
  <si>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</si>
  <si>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</si>
  <si>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</si>
  <si>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</si>
  <si>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</si>
  <si>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</si>
  <si>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</si>
  <si>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</si>
  <si>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</si>
  <si>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</si>
  <si>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</si>
  <si>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</si>
  <si>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</si>
  <si>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</si>
  <si>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</si>
  <si>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</si>
  <si>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</si>
  <si>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</si>
  <si>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</si>
  <si>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</si>
  <si>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</si>
  <si>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</si>
  <si>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</si>
  <si>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</si>
  <si>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</si>
  <si>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</si>
  <si>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</si>
  <si>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</si>
  <si>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</si>
  <si>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</si>
  <si>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</si>
  <si>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</si>
  <si>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</si>
  <si>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</si>
  <si>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</si>
  <si>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</si>
  <si>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</si>
  <si>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</si>
  <si>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</si>
  <si>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</si>
  <si>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</si>
  <si>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</si>
  <si>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</si>
  <si>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</si>
  <si>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</si>
  <si>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</si>
  <si>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</si>
  <si>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</si>
  <si>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</si>
  <si>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</si>
  <si>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</si>
  <si>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</si>
  <si>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</si>
  <si>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</si>
  <si>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</si>
  <si>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</si>
  <si>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</si>
  <si>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</si>
  <si>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</si>
  <si>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</si>
  <si>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</si>
  <si>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</si>
  <si>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</si>
  <si>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</si>
  <si>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</si>
  <si>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</si>
  <si>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</si>
  <si>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</si>
  <si>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</si>
  <si>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</si>
  <si>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</si>
  <si>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</si>
  <si>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</si>
  <si>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</si>
  <si>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</si>
  <si>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</si>
  <si>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</si>
  <si>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</si>
  <si>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</si>
  <si>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</si>
  <si>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</si>
  <si>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</si>
  <si>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</si>
  <si>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</si>
  <si>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</si>
  <si>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</si>
  <si>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</si>
  <si>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</si>
  <si>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</si>
  <si>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</si>
  <si>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</si>
  <si>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</si>
  <si>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</si>
  <si>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</si>
  <si>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</si>
  <si>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</si>
  <si>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</si>
  <si>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</si>
  <si>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</si>
  <si>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</si>
  <si>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</si>
  <si>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</si>
  <si>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</si>
  <si>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</si>
  <si>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</si>
  <si>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</si>
  <si>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</si>
  <si>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</si>
  <si>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</si>
  <si>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</si>
  <si>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</si>
  <si>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</si>
  <si>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</si>
  <si>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</si>
  <si>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</si>
  <si>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</si>
  <si>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</si>
  <si>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</si>
  <si>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</si>
  <si>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</si>
  <si>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</si>
  <si>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</si>
  <si>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</si>
  <si>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</si>
  <si>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</si>
  <si>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</si>
  <si>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</si>
  <si>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</si>
  <si>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</si>
  <si>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</si>
  <si>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</si>
  <si>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</si>
  <si>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</si>
  <si>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</si>
  <si>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</si>
  <si>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</si>
  <si>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</si>
  <si>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</si>
  <si>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</si>
  <si>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</si>
  <si>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</si>
  <si>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</si>
  <si>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</si>
  <si>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</si>
  <si>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</si>
  <si>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</si>
  <si>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</si>
  <si>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</si>
  <si>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</si>
  <si>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</si>
  <si>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</si>
  <si>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</si>
  <si>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</si>
  <si>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</si>
  <si>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</si>
  <si>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</si>
  <si>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</si>
  <si>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</si>
  <si>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</si>
  <si>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</si>
  <si>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</si>
  <si>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</si>
  <si>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</si>
  <si>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</si>
  <si>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</si>
  <si>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</si>
  <si>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</si>
  <si>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</si>
  <si>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</si>
  <si>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</si>
  <si>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</si>
  <si>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</si>
  <si>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</si>
  <si>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</si>
  <si>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</si>
  <si>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</si>
  <si>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</si>
  <si>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</si>
  <si>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</si>
  <si>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</si>
  <si>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</si>
  <si>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</si>
  <si>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</si>
  <si>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</si>
  <si>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</si>
  <si>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</si>
  <si>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</si>
  <si>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</si>
  <si>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</si>
  <si>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</si>
  <si>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</si>
  <si>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</si>
  <si>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</si>
  <si>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</si>
  <si>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</si>
  <si>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</si>
  <si>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</si>
  <si>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</si>
  <si>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</si>
  <si>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</si>
  <si>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</si>
  <si>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</si>
  <si>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</si>
  <si>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</si>
  <si>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</si>
  <si>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</si>
  <si>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</si>
  <si>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</si>
  <si>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</si>
  <si>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</si>
  <si>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</si>
  <si>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</si>
  <si>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</si>
  <si>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</si>
  <si>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</si>
  <si>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</si>
  <si>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</si>
  <si>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</si>
  <si>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</si>
  <si>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</si>
  <si>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</si>
  <si>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</si>
  <si>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</si>
  <si>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</si>
  <si>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</si>
  <si>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</si>
  <si>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</si>
  <si>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</si>
  <si>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</si>
  <si>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</si>
  <si>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</si>
  <si>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</si>
  <si>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</si>
  <si>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</si>
  <si>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</si>
  <si>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</si>
  <si>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</si>
  <si>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</si>
  <si>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</si>
  <si>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</si>
  <si>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</si>
  <si>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</si>
  <si>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</si>
  <si>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</si>
  <si>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</si>
  <si>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</si>
  <si>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</si>
  <si>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</si>
  <si>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</si>
  <si>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</si>
  <si>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</si>
  <si>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</si>
  <si>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</si>
  <si>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</si>
  <si>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</si>
  <si>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</si>
  <si>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</si>
  <si>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</si>
  <si>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</si>
  <si>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</si>
  <si>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</si>
  <si>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</si>
  <si>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</si>
  <si>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</si>
  <si>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</si>
  <si>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</si>
  <si>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</si>
  <si>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</si>
  <si>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</si>
  <si>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</si>
  <si>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</si>
  <si>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</si>
  <si>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</si>
  <si>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</si>
  <si>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</si>
  <si>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</si>
  <si>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</si>
  <si>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</si>
  <si>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</si>
  <si>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</si>
  <si>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</si>
  <si>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</si>
  <si>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</si>
  <si>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</si>
  <si>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</si>
  <si>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</si>
  <si>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</si>
  <si>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</si>
  <si>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</si>
  <si>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</si>
  <si>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</si>
  <si>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</si>
  <si>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</si>
  <si>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</si>
  <si>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</si>
  <si>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</si>
  <si>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</si>
  <si>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</si>
  <si>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</si>
  <si>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</si>
  <si>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</si>
  <si>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</si>
  <si>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</si>
  <si>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</si>
  <si>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</si>
  <si>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</si>
  <si>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</si>
  <si>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</si>
  <si>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</si>
  <si>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</si>
  <si>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</si>
  <si>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</si>
  <si>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</si>
  <si>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</si>
  <si>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</si>
  <si>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</si>
  <si>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</si>
  <si>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</si>
  <si>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</si>
  <si>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</si>
  <si>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</si>
  <si>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</si>
  <si>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</si>
  <si>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</si>
  <si>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</si>
  <si>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</si>
  <si>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</si>
  <si>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</si>
  <si>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</si>
  <si>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</si>
  <si>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</si>
  <si>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</si>
  <si>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</si>
  <si>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</si>
  <si>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</si>
  <si>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</si>
  <si>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</si>
  <si>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</si>
  <si>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</si>
  <si>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</si>
  <si>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</si>
  <si>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</si>
  <si>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</si>
  <si>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</si>
  <si>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</si>
  <si>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</si>
  <si>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</si>
  <si>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</si>
  <si>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</si>
  <si>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</si>
  <si>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</si>
  <si>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</si>
  <si>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</si>
  <si>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</si>
  <si>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</si>
  <si>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</si>
  <si>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</si>
  <si>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</si>
  <si>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</si>
  <si>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</si>
  <si>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</si>
  <si>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</si>
  <si>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</si>
  <si>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</si>
  <si>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</si>
  <si>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</si>
  <si>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</si>
  <si>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</si>
  <si>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</si>
  <si>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</si>
  <si>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</si>
  <si>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</si>
  <si>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</si>
  <si>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</si>
  <si>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</si>
  <si>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</si>
  <si>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</si>
  <si>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</si>
  <si>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</si>
  <si>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</si>
  <si>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</si>
  <si>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</si>
  <si>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</si>
  <si>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</si>
  <si>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</si>
  <si>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</si>
  <si>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</si>
  <si>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</si>
  <si>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</si>
  <si>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</si>
  <si>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</si>
  <si>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</si>
  <si>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</si>
  <si>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</si>
  <si>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</si>
  <si>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</si>
  <si>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</si>
  <si>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</si>
  <si>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</si>
  <si>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</si>
  <si>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</si>
  <si>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</si>
  <si>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</si>
  <si>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</si>
  <si>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</si>
  <si>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</si>
  <si>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</si>
  <si>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</si>
  <si>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</si>
  <si>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</si>
  <si>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</si>
  <si>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</si>
  <si>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</si>
  <si>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</si>
  <si>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</si>
  <si>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</si>
  <si>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</si>
  <si>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</si>
  <si>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</si>
  <si>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</si>
  <si>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</si>
  <si>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</si>
  <si>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</si>
  <si>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</si>
  <si>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</si>
  <si>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</si>
  <si>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</si>
  <si>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</si>
  <si>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</si>
  <si>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</si>
  <si>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</si>
  <si>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</si>
  <si>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</si>
  <si>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</si>
  <si>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</si>
  <si>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</si>
  <si>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</si>
  <si>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</si>
  <si>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</si>
  <si>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</si>
  <si>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</si>
  <si>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</si>
  <si>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</si>
  <si>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</si>
  <si>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</si>
  <si>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</si>
  <si>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</si>
  <si>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</si>
  <si>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</si>
  <si>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</si>
  <si>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</si>
  <si>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</si>
  <si>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</si>
  <si>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</si>
  <si>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</si>
  <si>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</si>
  <si>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</si>
  <si>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</si>
  <si>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</si>
  <si>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</si>
  <si>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</si>
  <si>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</si>
  <si>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</si>
  <si>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</si>
  <si>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</si>
  <si>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</si>
  <si>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</si>
  <si>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</si>
  <si>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</si>
  <si>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</si>
  <si>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</si>
  <si>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</si>
  <si>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</si>
  <si>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</si>
  <si>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</si>
  <si>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</si>
  <si>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</si>
  <si>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</si>
  <si>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</si>
  <si>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</si>
  <si>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</si>
  <si>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</si>
  <si>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</si>
  <si>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</si>
  <si>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</si>
  <si>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</si>
  <si>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</si>
  <si>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</si>
  <si>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</si>
  <si>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</si>
  <si>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</si>
  <si>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</si>
  <si>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</si>
  <si>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</si>
  <si>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</si>
  <si>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</si>
  <si>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</si>
  <si>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</si>
  <si>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</si>
  <si>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</si>
  <si>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</si>
  <si>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</si>
  <si>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</si>
  <si>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</si>
  <si>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</si>
  <si>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</si>
  <si>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</si>
  <si>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</si>
  <si>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</si>
  <si>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</si>
  <si>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</si>
  <si>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</si>
  <si>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</si>
  <si>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</si>
  <si>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</si>
  <si>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</si>
  <si>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</si>
  <si>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</si>
  <si>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</si>
  <si>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</si>
  <si>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</si>
  <si>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</si>
  <si>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</si>
  <si>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</si>
  <si>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</si>
  <si>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</si>
  <si>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</si>
  <si>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</si>
  <si>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</si>
  <si>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</si>
  <si>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</si>
  <si>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</si>
  <si>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</si>
  <si>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</si>
  <si>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</si>
  <si>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</si>
  <si>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</si>
  <si>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</si>
  <si>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</si>
  <si>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</si>
  <si>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</si>
  <si>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</si>
  <si>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</si>
  <si>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</si>
  <si>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</si>
  <si>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</si>
  <si>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</si>
  <si>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</si>
  <si>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</si>
  <si>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</si>
  <si>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</si>
  <si>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</si>
  <si>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</si>
  <si>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</si>
  <si>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</si>
  <si>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</si>
  <si>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</si>
  <si>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</si>
  <si>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</si>
  <si>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</si>
  <si>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</si>
  <si>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</si>
  <si>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</si>
  <si>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</si>
  <si>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</si>
  <si>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</si>
  <si>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</si>
  <si>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</si>
  <si>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</si>
  <si>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</si>
  <si>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</si>
  <si>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</si>
  <si>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</si>
  <si>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</si>
  <si>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</si>
  <si>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</si>
  <si>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</si>
  <si>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</si>
  <si>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</si>
  <si>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</si>
  <si>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</si>
  <si>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</si>
  <si>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</si>
  <si>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</si>
  <si>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</si>
  <si>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</si>
  <si>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</si>
  <si>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</si>
  <si>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</si>
  <si>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</si>
  <si>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</si>
  <si>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</si>
  <si>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</si>
  <si>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</si>
  <si>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</si>
  <si>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</si>
  <si>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</si>
  <si>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</si>
  <si>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</si>
  <si>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</si>
  <si>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</si>
  <si>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</si>
  <si>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</si>
  <si>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</si>
  <si>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</si>
  <si>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</si>
  <si>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</si>
  <si>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</si>
  <si>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</si>
  <si>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</si>
  <si>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</si>
  <si>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</si>
  <si>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</si>
  <si>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</si>
  <si>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</si>
  <si>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</si>
  <si>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</si>
  <si>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</si>
  <si>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</si>
  <si>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</si>
  <si>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</si>
  <si>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</si>
  <si>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</si>
  <si>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</si>
  <si>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</si>
  <si>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</si>
  <si>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</si>
  <si>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</si>
  <si>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</si>
  <si>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</si>
  <si>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</si>
  <si>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</si>
  <si>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</si>
  <si>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</si>
  <si>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</si>
  <si>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</si>
  <si>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</si>
  <si>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</si>
  <si>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</si>
  <si>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</si>
  <si>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</si>
  <si>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</si>
  <si>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</si>
  <si>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</si>
  <si>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</si>
  <si>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</si>
  <si>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</si>
  <si>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</si>
  <si>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</si>
  <si>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</si>
  <si>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</si>
  <si>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</si>
  <si>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</si>
  <si>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</si>
  <si>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</si>
  <si>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</si>
  <si>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</si>
  <si>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</si>
  <si>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</si>
  <si>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</si>
  <si>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</si>
  <si>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</si>
  <si>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</si>
  <si>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</si>
  <si>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</si>
  <si>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</si>
  <si>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</si>
  <si>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</si>
  <si>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</si>
  <si>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</si>
  <si>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</si>
  <si>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</si>
  <si>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</si>
  <si>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</si>
  <si>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</si>
  <si>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</si>
  <si>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</si>
  <si>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</si>
  <si>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</si>
  <si>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</si>
  <si>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</si>
  <si>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</si>
  <si>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</si>
  <si>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</si>
  <si>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</si>
  <si>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</si>
  <si>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</si>
  <si>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</si>
  <si>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</si>
  <si>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</si>
  <si>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</si>
  <si>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</si>
  <si>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</si>
  <si>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</si>
  <si>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</si>
  <si>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</si>
  <si>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</si>
  <si>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</si>
  <si>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</si>
  <si>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</si>
  <si>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</si>
  <si>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</si>
  <si>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</si>
  <si>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</si>
  <si>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</si>
  <si>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</si>
  <si>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</si>
  <si>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</si>
  <si>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</si>
  <si>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</si>
  <si>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</si>
  <si>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</si>
  <si>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</si>
  <si>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</si>
  <si>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</si>
  <si>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</si>
  <si>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</si>
  <si>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</si>
  <si>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</si>
  <si>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</si>
  <si>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</si>
  <si>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</si>
  <si>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</si>
  <si>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</si>
  <si>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</si>
  <si>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</si>
  <si>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</si>
  <si>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</si>
  <si>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</si>
  <si>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</si>
  <si>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</si>
  <si>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</si>
  <si>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</si>
  <si>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</si>
  <si>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</si>
  <si>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</si>
  <si>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</si>
  <si>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</si>
  <si>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</si>
  <si>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</si>
  <si>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</si>
  <si>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</si>
  <si>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</si>
  <si>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</si>
  <si>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</si>
  <si>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</si>
  <si>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</si>
  <si>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</si>
  <si>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</si>
  <si>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</si>
  <si>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</si>
  <si>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</si>
  <si>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</si>
  <si>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</si>
  <si>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</si>
  <si>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</si>
  <si>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</si>
  <si>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</si>
  <si>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</si>
  <si>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</si>
  <si>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</si>
  <si>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</si>
  <si>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</si>
  <si>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</si>
  <si>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</si>
  <si>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</si>
  <si>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</si>
  <si>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</si>
  <si>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</si>
  <si>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</si>
  <si>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</si>
  <si>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</si>
  <si>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</si>
  <si>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</si>
  <si>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</si>
  <si>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</si>
  <si>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</si>
  <si>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</si>
  <si>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</si>
  <si>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</si>
  <si>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</si>
  <si>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</si>
  <si>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</si>
  <si>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</si>
  <si>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</si>
  <si>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</si>
  <si>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</si>
  <si>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</si>
  <si>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</si>
  <si>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</si>
  <si>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</si>
  <si>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</si>
  <si>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</si>
  <si>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</si>
  <si>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</si>
  <si>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</si>
  <si>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</si>
  <si>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</si>
  <si>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</si>
  <si>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</si>
  <si>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</si>
  <si>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</si>
  <si>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</si>
  <si>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</si>
  <si>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</si>
  <si>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</si>
  <si>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</si>
  <si>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</si>
  <si>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</si>
  <si>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</si>
  <si>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</si>
  <si>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</si>
  <si>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</si>
  <si>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</si>
  <si>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</si>
  <si>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</si>
  <si>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</si>
  <si>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</si>
  <si>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</si>
  <si>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</si>
  <si>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</si>
  <si>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</si>
  <si>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</si>
  <si>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</si>
  <si>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</si>
  <si>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</si>
  <si>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</si>
  <si>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</si>
  <si>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</si>
  <si>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</si>
  <si>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</si>
  <si>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</si>
  <si>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</si>
  <si>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</si>
  <si>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</si>
  <si>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</si>
  <si>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</si>
  <si>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</si>
  <si>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</si>
  <si>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</si>
  <si>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</si>
  <si>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</si>
  <si>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</si>
  <si>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</si>
  <si>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</si>
  <si>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</si>
  <si>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</si>
  <si>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</si>
  <si>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</si>
  <si>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</si>
  <si>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</si>
  <si>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</si>
  <si>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</si>
  <si>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</si>
  <si>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</si>
  <si>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</si>
  <si>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</si>
  <si>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</si>
  <si>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</si>
  <si>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</si>
  <si>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</si>
  <si>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</si>
  <si>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</si>
  <si>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</si>
  <si>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</si>
  <si>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</si>
  <si>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</si>
  <si>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</si>
  <si>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</si>
  <si>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</si>
  <si>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</si>
  <si>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</si>
  <si>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</si>
  <si>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</si>
  <si>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</si>
  <si>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</si>
  <si>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</si>
  <si>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</si>
  <si>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</si>
  <si>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</si>
  <si>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</si>
  <si>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</si>
  <si>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</si>
  <si>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</si>
  <si>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</si>
  <si>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</si>
  <si>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</si>
  <si>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</si>
  <si>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</si>
  <si>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</si>
  <si>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</si>
  <si>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</si>
  <si>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</si>
  <si>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</si>
  <si>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</si>
  <si>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</si>
  <si>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</si>
  <si>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</si>
  <si>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</si>
  <si>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</si>
  <si>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</si>
  <si>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</si>
  <si>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</si>
  <si>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</si>
  <si>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</si>
  <si>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</si>
  <si>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</si>
  <si>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</si>
  <si>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</si>
  <si>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</si>
  <si>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</si>
  <si>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</si>
  <si>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</si>
  <si>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</si>
  <si>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</si>
  <si>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</si>
  <si>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</si>
  <si>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</si>
  <si>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</si>
  <si>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</si>
  <si>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</si>
  <si>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</si>
  <si>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</si>
  <si>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</si>
  <si>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</si>
  <si>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</si>
  <si>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</si>
  <si>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</si>
  <si>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</si>
  <si>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</si>
  <si>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</si>
  <si>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</si>
  <si>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</si>
  <si>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</si>
  <si>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</si>
  <si>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</si>
  <si>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</si>
  <si>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</si>
  <si>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</si>
  <si>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</si>
  <si>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</si>
  <si>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</si>
  <si>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</si>
  <si>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</si>
  <si>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</si>
  <si>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</si>
  <si>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</si>
  <si>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</si>
  <si>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</si>
  <si>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</si>
  <si>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</si>
  <si>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</si>
  <si>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</si>
  <si>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</si>
  <si>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</si>
  <si>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</si>
  <si>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</si>
  <si>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</si>
  <si>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</si>
  <si>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</si>
  <si>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</si>
  <si>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</si>
  <si>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</si>
  <si>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</si>
  <si>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</si>
  <si>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</si>
  <si>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</si>
  <si>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</si>
  <si>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</si>
  <si>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</si>
  <si>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</si>
  <si>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</si>
  <si>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</si>
  <si>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</si>
  <si>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</si>
  <si>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</si>
  <si>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</si>
  <si>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</si>
  <si>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</si>
  <si>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</si>
  <si>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</si>
  <si>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</si>
  <si>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</si>
  <si>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</si>
  <si>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</si>
  <si>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</si>
  <si>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</si>
  <si>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</si>
  <si>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</si>
  <si>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</si>
  <si>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</si>
  <si>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</si>
  <si>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</si>
  <si>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</si>
  <si>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</si>
  <si>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</si>
  <si>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</si>
  <si>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</si>
  <si>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</si>
  <si>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</si>
  <si>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</si>
  <si>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</si>
  <si>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</si>
  <si>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</si>
  <si>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</si>
  <si>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</si>
  <si>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</si>
  <si>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</si>
  <si>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</si>
  <si>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</si>
  <si>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</si>
  <si>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</si>
  <si>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</si>
  <si>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</si>
  <si>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</si>
  <si>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</si>
  <si>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</si>
  <si>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</si>
  <si>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</si>
  <si>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</si>
  <si>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</si>
  <si>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</si>
  <si>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</si>
  <si>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</si>
  <si>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</si>
  <si>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</si>
  <si>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</si>
  <si>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</si>
  <si>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</si>
  <si>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</si>
  <si>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</si>
  <si>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</si>
  <si>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</si>
  <si>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</si>
  <si>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</si>
  <si>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</si>
  <si>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</si>
  <si>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</si>
  <si>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</si>
  <si>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</si>
  <si>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</si>
  <si>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</si>
  <si>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</si>
  <si>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</si>
  <si>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</si>
  <si>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</si>
  <si>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</si>
  <si>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</si>
  <si>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</si>
  <si>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</si>
  <si>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</si>
  <si>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</si>
  <si>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</si>
  <si>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</si>
  <si>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</si>
  <si>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</si>
  <si>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</si>
  <si>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</si>
  <si>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</si>
  <si>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</si>
  <si>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</si>
  <si>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</si>
  <si>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</si>
  <si>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</si>
  <si>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</si>
  <si>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</si>
  <si>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</si>
  <si>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</si>
  <si>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</si>
  <si>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</si>
  <si>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</si>
  <si>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</si>
  <si>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</si>
  <si>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</si>
  <si>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</si>
  <si>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</si>
  <si>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</si>
  <si>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</si>
  <si>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</si>
  <si>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</si>
  <si>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</si>
  <si>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</si>
  <si>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</si>
  <si>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</si>
  <si>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</si>
  <si>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</si>
  <si>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</si>
  <si>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</si>
  <si>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</si>
  <si>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</si>
  <si>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</si>
  <si>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</si>
  <si>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</si>
  <si>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</si>
  <si>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</si>
  <si>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</si>
  <si>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</si>
  <si>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</si>
  <si>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</si>
  <si>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</si>
  <si>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</si>
  <si>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</si>
  <si>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</si>
  <si>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</si>
  <si>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</si>
  <si>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</si>
  <si>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</si>
  <si>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</si>
  <si>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</si>
  <si>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</si>
  <si>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</si>
  <si>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</si>
  <si>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</si>
  <si>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</si>
  <si>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</si>
  <si>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</si>
  <si>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</si>
  <si>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</si>
  <si>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</si>
  <si>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</si>
  <si>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</si>
  <si>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</si>
  <si>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</si>
  <si>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</si>
  <si>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</si>
  <si>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</si>
  <si>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</si>
  <si>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</si>
  <si>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</si>
  <si>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</si>
  <si>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</si>
  <si>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</si>
  <si>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</si>
  <si>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</si>
  <si>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</si>
  <si>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</si>
  <si>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</si>
  <si>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</si>
  <si>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</si>
  <si>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</si>
  <si>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</si>
  <si>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</si>
  <si>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</si>
  <si>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</si>
  <si>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</si>
  <si>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</si>
  <si>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</si>
  <si>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</si>
  <si>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</si>
  <si>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</si>
  <si>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</si>
  <si>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</si>
  <si>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</si>
  <si>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</si>
  <si>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</si>
  <si>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</si>
  <si>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</si>
  <si>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</si>
  <si>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</si>
  <si>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</si>
  <si>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</si>
  <si>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</si>
  <si>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</si>
  <si>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</si>
  <si>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</si>
  <si>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</si>
  <si>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</si>
  <si>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</si>
  <si>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</si>
  <si>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</si>
  <si>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</si>
  <si>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</si>
  <si>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</si>
  <si>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</si>
  <si>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</si>
  <si>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</si>
  <si>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</si>
  <si>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</si>
  <si>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</si>
  <si>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</si>
  <si>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</si>
  <si>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</si>
  <si>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</si>
  <si>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</si>
  <si>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</si>
  <si>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</si>
  <si>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</si>
  <si>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</si>
  <si>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</si>
  <si>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</si>
  <si>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</si>
  <si>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</si>
  <si>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</si>
  <si>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</si>
  <si>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</si>
  <si>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</si>
  <si>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</si>
  <si>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</si>
  <si>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</si>
  <si>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</si>
  <si>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</si>
  <si>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</si>
  <si>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</si>
  <si>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</si>
  <si>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</si>
  <si>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</si>
  <si>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</si>
  <si>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</si>
  <si>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</si>
  <si>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</si>
  <si>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</si>
  <si>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</si>
  <si>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</si>
  <si>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</si>
  <si>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</si>
  <si>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</si>
  <si>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</si>
  <si>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</si>
  <si>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</si>
  <si>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</si>
  <si>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</si>
  <si>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</si>
  <si>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</si>
  <si>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</si>
  <si>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</si>
  <si>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</si>
  <si>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</si>
  <si>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</si>
  <si>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</si>
  <si>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</si>
  <si>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</si>
  <si>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</si>
  <si>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</si>
  <si>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</si>
  <si>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</si>
  <si>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</si>
  <si>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</si>
  <si>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</si>
  <si>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</si>
  <si>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</si>
  <si>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</si>
  <si>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</si>
  <si>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</si>
  <si>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</si>
  <si>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</si>
  <si>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</si>
  <si>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</si>
  <si>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</si>
  <si>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</si>
  <si>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</si>
  <si>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</si>
  <si>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</si>
  <si>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</si>
  <si>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</si>
  <si>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</si>
  <si>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</si>
  <si>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</si>
  <si>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</si>
  <si>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</si>
  <si>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</si>
  <si>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</si>
  <si>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</si>
  <si>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</si>
  <si>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</si>
  <si>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</si>
  <si>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</si>
  <si>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</si>
  <si>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</si>
  <si>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</si>
  <si>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</si>
  <si>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</si>
  <si>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</si>
  <si>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</si>
  <si>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</si>
  <si>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</si>
  <si>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</si>
  <si>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</si>
  <si>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</si>
  <si>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</si>
  <si>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</si>
  <si>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</si>
  <si>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</si>
  <si>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</si>
  <si>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</si>
  <si>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</si>
  <si>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</si>
  <si>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</si>
  <si>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</si>
  <si>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</si>
  <si>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</si>
  <si>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</si>
  <si>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</si>
  <si>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</si>
  <si>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</si>
  <si>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</si>
  <si>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</si>
  <si>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</si>
  <si>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</si>
  <si>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</si>
  <si>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</si>
  <si>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</si>
  <si>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</si>
  <si>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</si>
  <si>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</si>
  <si>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</si>
  <si>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</si>
  <si>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</si>
  <si>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</si>
  <si>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</si>
  <si>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</si>
  <si>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</si>
  <si>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</si>
  <si>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</si>
  <si>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</si>
  <si>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</si>
  <si>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</si>
  <si>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</si>
  <si>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</si>
  <si>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</si>
  <si>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</si>
  <si>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</si>
  <si>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</si>
  <si>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</si>
  <si>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</si>
  <si>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</si>
  <si>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</si>
  <si>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</si>
  <si>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</si>
  <si>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</si>
  <si>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</si>
  <si>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</si>
  <si>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</si>
  <si>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</si>
  <si>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</si>
  <si>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</si>
  <si>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</si>
  <si>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</si>
  <si>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</si>
  <si>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</si>
  <si>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</si>
  <si>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</si>
  <si>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</si>
  <si>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</si>
  <si>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</si>
  <si>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</si>
  <si>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</si>
  <si>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</si>
  <si>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</si>
  <si>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</si>
  <si>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</si>
  <si>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</si>
  <si>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</si>
  <si>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</si>
  <si>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</si>
  <si>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</si>
  <si>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</si>
  <si>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</si>
  <si>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</si>
  <si>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</si>
  <si>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</si>
  <si>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</si>
  <si>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</si>
  <si>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</si>
  <si>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</si>
  <si>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</si>
  <si>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</si>
  <si>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</si>
  <si>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</si>
  <si>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</si>
  <si>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</si>
  <si>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</si>
  <si>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</si>
  <si>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</si>
  <si>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</si>
  <si>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</si>
  <si>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</si>
  <si>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</si>
  <si>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</si>
  <si>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</si>
  <si>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</si>
  <si>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</si>
  <si>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</si>
  <si>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</si>
  <si>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</si>
  <si>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</si>
  <si>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</si>
  <si>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</si>
  <si>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</si>
  <si>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</si>
  <si>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</si>
  <si>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</si>
  <si>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</si>
  <si>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</si>
  <si>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</si>
  <si>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</si>
  <si>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</si>
  <si>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</si>
  <si>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</si>
  <si>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</si>
  <si>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</si>
  <si>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</si>
  <si>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</si>
  <si>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</si>
  <si>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</si>
  <si>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</si>
  <si>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</si>
  <si>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</si>
  <si>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</si>
  <si>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</si>
  <si>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</si>
  <si>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</si>
  <si>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</si>
  <si>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</si>
  <si>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</si>
  <si>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</si>
  <si>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</si>
  <si>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</si>
  <si>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</si>
  <si>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</si>
  <si>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</si>
  <si>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</si>
  <si>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</si>
  <si>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</si>
  <si>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</si>
  <si>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</si>
  <si>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</si>
  <si>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</si>
  <si>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</si>
  <si>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</si>
  <si>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</si>
  <si>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</si>
  <si>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</si>
  <si>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</si>
  <si>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</si>
  <si>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</si>
  <si>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</si>
  <si>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</si>
  <si>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</si>
  <si>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</si>
  <si>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</si>
  <si>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</si>
  <si>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</si>
  <si>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</si>
  <si>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</si>
  <si>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</si>
  <si>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</si>
  <si>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</si>
  <si>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</si>
  <si>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</si>
  <si>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</si>
  <si>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</si>
  <si>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</si>
  <si>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</si>
  <si>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</si>
  <si>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</si>
  <si>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</si>
  <si>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</si>
  <si>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</si>
  <si>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</si>
  <si>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</si>
  <si>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</si>
  <si>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</si>
  <si>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</si>
  <si>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</si>
  <si>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</si>
  <si>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</si>
  <si>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</si>
  <si>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</si>
  <si>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</si>
  <si>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</si>
  <si>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</si>
  <si>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</si>
  <si>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</si>
  <si>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</si>
  <si>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</si>
  <si>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</si>
  <si>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</si>
  <si>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</si>
  <si>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</si>
  <si>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</si>
  <si>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</si>
  <si>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</si>
  <si>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</si>
  <si>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</si>
  <si>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</si>
  <si>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</si>
  <si>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</si>
  <si>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</si>
  <si>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</si>
  <si>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</si>
  <si>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</si>
  <si>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</si>
  <si>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</si>
  <si>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</si>
  <si>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</si>
  <si>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</si>
  <si>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</si>
  <si>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</si>
  <si>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</si>
  <si>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</si>
  <si>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</si>
  <si>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</si>
  <si>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</si>
  <si>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</si>
  <si>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</si>
  <si>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</si>
  <si>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</si>
  <si>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</si>
  <si>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</si>
  <si>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</si>
  <si>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</si>
  <si>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</si>
  <si>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</si>
  <si>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</si>
  <si>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</si>
  <si>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</si>
  <si>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</si>
  <si>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</si>
  <si>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</si>
  <si>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</si>
  <si>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</si>
  <si>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</si>
  <si>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</si>
  <si>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</si>
  <si>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</si>
  <si>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</si>
  <si>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</si>
  <si>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</si>
  <si>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</si>
  <si>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</si>
  <si>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</si>
  <si>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</si>
  <si>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</si>
  <si>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</si>
  <si>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</si>
  <si>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</si>
  <si>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</si>
  <si>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</si>
  <si>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</si>
  <si>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</si>
  <si>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</si>
  <si>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</si>
  <si>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</si>
  <si>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</si>
  <si>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</si>
  <si>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</si>
  <si>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</si>
  <si>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</si>
  <si>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</si>
  <si>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</si>
  <si>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</si>
  <si>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</si>
  <si>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</si>
  <si>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</si>
  <si>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</si>
  <si>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</si>
  <si>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</si>
  <si>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</si>
  <si>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</si>
  <si>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</si>
  <si>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</si>
  <si>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</si>
  <si>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</si>
  <si>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</si>
  <si>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</si>
  <si>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</si>
  <si>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</si>
  <si>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</si>
  <si>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</si>
  <si>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</si>
  <si>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</si>
  <si>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</si>
  <si>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</si>
  <si>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</si>
  <si>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</si>
  <si>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</si>
  <si>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</si>
  <si>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</si>
  <si>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</si>
  <si>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</si>
  <si>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</si>
  <si>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</si>
  <si>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</si>
  <si>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</si>
  <si>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</si>
  <si>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</si>
  <si>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</si>
  <si>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</si>
  <si>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</si>
  <si>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</si>
  <si>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</si>
  <si>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</si>
  <si>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</si>
  <si>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</si>
  <si>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</si>
  <si>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</si>
  <si>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</si>
  <si>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</si>
  <si>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</si>
  <si>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</si>
  <si>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</si>
  <si>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</si>
  <si>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</si>
  <si>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</si>
  <si>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</si>
  <si>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</si>
  <si>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</si>
  <si>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</si>
  <si>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</si>
  <si>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</si>
  <si>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</si>
  <si>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</si>
  <si>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</si>
  <si>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</si>
  <si>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</si>
  <si>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</si>
  <si>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</si>
  <si>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</si>
  <si>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</si>
  <si>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</si>
  <si>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</si>
  <si>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</si>
  <si>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</si>
  <si>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</si>
  <si>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</si>
  <si>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</si>
  <si>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</si>
  <si>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</si>
  <si>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</si>
  <si>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</si>
  <si>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</si>
  <si>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</si>
  <si>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</si>
  <si>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</si>
  <si>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</si>
  <si>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</si>
  <si>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</si>
  <si>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</si>
  <si>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</si>
  <si>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</si>
  <si>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</si>
  <si>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</si>
  <si>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</si>
  <si>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</si>
  <si>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</si>
  <si>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</si>
  <si>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</si>
  <si>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</si>
  <si>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</si>
  <si>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</si>
  <si>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</si>
  <si>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</si>
  <si>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</si>
  <si>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</si>
  <si>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</si>
  <si>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</si>
  <si>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</si>
  <si>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</si>
  <si>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</si>
  <si>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</si>
  <si>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</si>
  <si>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</si>
  <si>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</si>
  <si>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</si>
  <si>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</si>
  <si>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</si>
  <si>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</si>
  <si>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</si>
  <si>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</si>
  <si>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</si>
  <si>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</si>
  <si>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</si>
  <si>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</si>
  <si>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</si>
  <si>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</si>
  <si>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</si>
  <si>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</si>
  <si>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</si>
  <si>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</si>
  <si>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</si>
  <si>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</si>
  <si>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</si>
  <si>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</si>
  <si>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</si>
  <si>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</si>
  <si>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</si>
  <si>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</si>
  <si>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</si>
  <si>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</si>
  <si>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</si>
  <si>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</si>
  <si>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</si>
  <si>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</si>
  <si>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</si>
  <si>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</si>
  <si>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</si>
  <si>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</si>
  <si>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</si>
  <si>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</si>
  <si>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</si>
  <si>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</si>
  <si>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</si>
  <si>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</si>
  <si>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</si>
  <si>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</si>
  <si>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</si>
  <si>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</si>
  <si>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</si>
  <si>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</si>
  <si>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</si>
  <si>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</si>
  <si>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</si>
  <si>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</si>
  <si>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</si>
  <si>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</si>
  <si>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</si>
  <si>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</si>
  <si>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</si>
  <si>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</si>
  <si>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</si>
  <si>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</si>
  <si>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</si>
  <si>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</si>
  <si>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</si>
  <si>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</si>
  <si>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</si>
  <si>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</si>
  <si>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</si>
  <si>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</si>
  <si>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</si>
  <si>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</si>
  <si>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</si>
  <si>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</si>
  <si>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</si>
  <si>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</si>
  <si>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</si>
  <si>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</si>
  <si>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</si>
  <si>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</si>
  <si>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</si>
  <si>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</si>
  <si>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</si>
  <si>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</si>
  <si>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</si>
  <si>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</si>
  <si>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</si>
  <si>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</si>
  <si>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</si>
  <si>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</si>
  <si>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</si>
  <si>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</si>
  <si>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</si>
  <si>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</si>
  <si>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</si>
  <si>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</si>
  <si>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</si>
  <si>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</si>
  <si>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</si>
  <si>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</si>
  <si>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</si>
  <si>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</si>
  <si>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</si>
  <si>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</si>
  <si>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</si>
  <si>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</si>
  <si>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</si>
  <si>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</si>
  <si>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</si>
  <si>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</si>
  <si>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</si>
  <si>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</si>
  <si>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</si>
  <si>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</si>
  <si>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</si>
  <si>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</si>
  <si>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</si>
  <si>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</si>
  <si>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</si>
  <si>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</si>
  <si>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</si>
  <si>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</si>
  <si>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</si>
  <si>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</si>
  <si>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</si>
  <si>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</si>
  <si>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</si>
  <si>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</si>
  <si>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</si>
  <si>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</si>
  <si>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</si>
  <si>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</si>
  <si>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</si>
  <si>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</si>
  <si>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</si>
  <si>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</si>
  <si>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</si>
  <si>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</si>
  <si>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</si>
  <si>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</si>
  <si>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</si>
  <si>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</si>
  <si>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</si>
  <si>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</si>
  <si>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</si>
  <si>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</si>
  <si>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</si>
  <si>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</si>
  <si>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</si>
  <si>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</si>
  <si>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</si>
  <si>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</si>
  <si>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</si>
  <si>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</si>
  <si>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</si>
  <si>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</si>
  <si>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</si>
  <si>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</si>
  <si>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</si>
  <si>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</si>
  <si>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</si>
  <si>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</si>
  <si>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</si>
  <si>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</si>
  <si>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</si>
  <si>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</si>
  <si>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</si>
  <si>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</si>
  <si>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</si>
  <si>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</si>
  <si>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</si>
  <si>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</si>
  <si>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</si>
  <si>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</si>
  <si>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</si>
  <si>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</si>
  <si>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</si>
  <si>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</si>
  <si>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</si>
  <si>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</si>
  <si>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</si>
  <si>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</si>
  <si>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</si>
  <si>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</si>
  <si>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</si>
  <si>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</si>
  <si>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</si>
  <si>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</si>
  <si>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</si>
  <si>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</si>
  <si>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</si>
  <si>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</si>
  <si>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</si>
  <si>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</si>
  <si>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</si>
  <si>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</si>
  <si>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</si>
  <si>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</si>
  <si>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</si>
  <si>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</si>
  <si>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</si>
  <si>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</si>
  <si>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</si>
  <si>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</si>
  <si>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</si>
  <si>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</si>
  <si>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</si>
  <si>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</si>
  <si>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</si>
  <si>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</si>
  <si>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</si>
  <si>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</si>
  <si>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</si>
  <si>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</si>
  <si>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</si>
  <si>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</si>
  <si>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</si>
  <si>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</si>
  <si>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</si>
  <si>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</si>
  <si>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</si>
  <si>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</si>
  <si>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</si>
  <si>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</si>
  <si>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</si>
  <si>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</si>
  <si>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</si>
  <si>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</si>
  <si>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</si>
  <si>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</si>
  <si>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</si>
  <si>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</si>
  <si>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</si>
  <si>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</si>
  <si>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</si>
  <si>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</si>
  <si>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</si>
  <si>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</si>
  <si>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</si>
  <si>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</si>
  <si>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</si>
  <si>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</si>
  <si>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</si>
  <si>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</si>
  <si>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</si>
  <si>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</si>
  <si>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</si>
  <si>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</si>
  <si>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</si>
  <si>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</si>
  <si>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</si>
  <si>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</si>
  <si>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</si>
  <si>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</si>
  <si>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</si>
  <si>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</si>
  <si>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</si>
  <si>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</si>
  <si>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</si>
  <si>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</si>
  <si>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</si>
  <si>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</si>
  <si>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</si>
  <si>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</si>
  <si>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</si>
  <si>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</si>
  <si>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</si>
  <si>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</si>
  <si>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</si>
  <si>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</si>
  <si>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</si>
  <si>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</si>
  <si>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</si>
  <si>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</si>
  <si>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</si>
  <si>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</si>
  <si>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</si>
  <si>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</si>
  <si>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</si>
  <si>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</si>
  <si>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</si>
  <si>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</si>
  <si>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</si>
  <si>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</si>
  <si>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</si>
  <si>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</si>
  <si>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</si>
  <si>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</si>
  <si>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</si>
  <si>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</si>
  <si>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</si>
  <si>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</si>
  <si>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</si>
  <si>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</si>
  <si>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</si>
  <si>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</si>
  <si>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</si>
  <si>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</si>
  <si>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</si>
  <si>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</si>
  <si>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</si>
  <si>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</si>
  <si>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</si>
  <si>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</si>
  <si>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</si>
  <si>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</si>
  <si>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</si>
  <si>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</si>
  <si>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</si>
  <si>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</si>
  <si>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</si>
  <si>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</si>
  <si>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</si>
  <si>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</si>
  <si>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</si>
  <si>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</si>
  <si>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</si>
  <si>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</si>
  <si>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</si>
  <si>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</si>
  <si>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</si>
  <si>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</si>
  <si>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</si>
  <si>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</si>
  <si>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</si>
  <si>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</si>
  <si>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</si>
  <si>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</si>
  <si>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</si>
  <si>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</si>
  <si>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</si>
  <si>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</si>
  <si>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</si>
  <si>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</si>
  <si>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</si>
  <si>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</si>
  <si>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</si>
  <si>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</si>
  <si>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</si>
  <si>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</si>
  <si>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</si>
  <si>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</si>
  <si>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</si>
  <si>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</si>
  <si>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</si>
  <si>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</si>
  <si>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</si>
  <si>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</si>
  <si>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</si>
  <si>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</si>
  <si>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</si>
  <si>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</si>
  <si>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</si>
  <si>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</si>
  <si>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</si>
  <si>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</si>
  <si>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</si>
  <si>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</si>
  <si>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</si>
  <si>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</si>
  <si>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</si>
  <si>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</si>
  <si>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</si>
  <si>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</si>
  <si>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</si>
  <si>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</si>
  <si>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</si>
  <si>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</si>
  <si>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</si>
  <si>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</si>
  <si>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</si>
  <si>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</si>
  <si>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</si>
  <si>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</si>
  <si>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</si>
  <si>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</si>
  <si>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</si>
  <si>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</si>
  <si>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</si>
  <si>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</si>
  <si>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</si>
  <si>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</si>
  <si>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</si>
  <si>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</si>
  <si>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</si>
  <si>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</si>
  <si>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</si>
  <si>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</si>
  <si>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</si>
  <si>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</si>
  <si>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</si>
  <si>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</si>
  <si>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</si>
  <si>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</si>
  <si>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</si>
  <si>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</si>
  <si>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</si>
  <si>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</si>
  <si>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</si>
  <si>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</si>
  <si>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</si>
  <si>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</si>
  <si>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</si>
  <si>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</si>
  <si>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</si>
  <si>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</si>
  <si>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</si>
  <si>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</si>
  <si>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</si>
  <si>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</si>
  <si>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</si>
  <si>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</si>
  <si>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</si>
  <si>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</si>
  <si>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</si>
  <si>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</si>
  <si>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</si>
  <si>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</si>
  <si>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</si>
  <si>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</si>
  <si>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</si>
  <si>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</si>
  <si>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</si>
  <si>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</si>
  <si>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</si>
  <si>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</si>
  <si>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</si>
  <si>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</si>
  <si>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</si>
  <si>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</si>
  <si>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</si>
  <si>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</si>
  <si>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</si>
  <si>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</si>
  <si>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</si>
  <si>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</si>
  <si>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</si>
  <si>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</si>
  <si>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</si>
  <si>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</si>
  <si>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</si>
  <si>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</si>
  <si>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</si>
  <si>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</si>
  <si>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</si>
  <si>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</si>
  <si>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</si>
  <si>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</si>
  <si>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</si>
  <si>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</si>
  <si>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</si>
  <si>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</si>
  <si>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</si>
  <si>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</si>
  <si>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</si>
  <si>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</si>
  <si>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</si>
  <si>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</si>
  <si>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</si>
  <si>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</si>
  <si>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</si>
  <si>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</si>
  <si>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</si>
  <si>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</si>
  <si>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</si>
  <si>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</si>
  <si>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</si>
  <si>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</si>
  <si>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</si>
  <si>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</si>
  <si>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</si>
  <si>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</si>
  <si>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</si>
  <si>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</si>
  <si>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</si>
  <si>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</si>
  <si>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</si>
  <si>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</si>
  <si>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</si>
  <si>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</si>
  <si>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</si>
  <si>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</si>
  <si>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</si>
  <si>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</si>
  <si>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</si>
  <si>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</si>
  <si>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</si>
  <si>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</si>
  <si>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</si>
  <si>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</si>
  <si>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</si>
  <si>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</si>
  <si>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</si>
  <si>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</si>
  <si>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</si>
  <si>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</si>
  <si>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</si>
  <si>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</si>
  <si>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</si>
  <si>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</si>
  <si>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</si>
  <si>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</si>
  <si>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</si>
  <si>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</si>
  <si>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</si>
  <si>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</si>
  <si>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</si>
  <si>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</si>
  <si>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</si>
  <si>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</si>
  <si>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</si>
  <si>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</si>
  <si>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</si>
  <si>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</si>
  <si>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</si>
  <si>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</si>
  <si>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</si>
  <si>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</si>
  <si>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</si>
  <si>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</si>
  <si>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</si>
  <si>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</si>
  <si>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</si>
  <si>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</si>
  <si>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</si>
  <si>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</si>
  <si>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</si>
  <si>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</si>
  <si>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</si>
  <si>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</si>
  <si>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</si>
  <si>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</si>
  <si>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</si>
  <si>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</si>
  <si>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</si>
  <si>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</si>
  <si>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</si>
  <si>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</si>
  <si>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</si>
  <si>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</si>
  <si>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</si>
  <si>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</si>
  <si>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</si>
  <si>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</si>
  <si>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</si>
  <si>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</si>
  <si>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</si>
  <si>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</si>
  <si>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</si>
  <si>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</si>
  <si>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</si>
  <si>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</si>
  <si>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</si>
  <si>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</si>
  <si>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</si>
  <si>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</si>
  <si>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</si>
  <si>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</si>
  <si>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</si>
  <si>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</si>
  <si>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</si>
  <si>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</si>
  <si>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</si>
  <si>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</si>
  <si>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</si>
  <si>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</si>
  <si>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</si>
  <si>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</si>
  <si>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</si>
  <si>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</si>
  <si>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</si>
  <si>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</si>
  <si>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</si>
  <si>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</si>
  <si>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</si>
  <si>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</si>
  <si>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</si>
  <si>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</si>
  <si>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</si>
  <si>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</si>
  <si>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</si>
  <si>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</si>
  <si>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</si>
  <si>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</si>
  <si>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</si>
  <si>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</si>
  <si>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</si>
  <si>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</si>
  <si>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</si>
  <si>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</si>
  <si>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</si>
  <si>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</si>
  <si>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</si>
  <si>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</si>
  <si>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</si>
  <si>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</si>
  <si>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</si>
  <si>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</si>
  <si>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</si>
  <si>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</si>
  <si>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</si>
  <si>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</si>
  <si>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</si>
  <si>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</si>
  <si>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</si>
  <si>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</si>
  <si>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</si>
  <si>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</si>
  <si>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</si>
  <si>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</si>
  <si>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</si>
  <si>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</si>
  <si>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</si>
  <si>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</si>
  <si>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</si>
  <si>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</si>
  <si>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</si>
  <si>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</si>
  <si>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</si>
  <si>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</si>
  <si>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</si>
  <si>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</si>
  <si>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</si>
  <si>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</si>
  <si>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</si>
  <si>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</si>
  <si>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</si>
  <si>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</si>
  <si>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</si>
  <si>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</si>
  <si>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</si>
  <si>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</si>
  <si>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</si>
  <si>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</si>
  <si>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</si>
  <si>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</si>
  <si>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</si>
  <si>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</si>
  <si>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</si>
  <si>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</si>
  <si>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</si>
  <si>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</si>
  <si>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</si>
  <si>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</si>
  <si>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</si>
  <si>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</si>
  <si>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</si>
  <si>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</si>
  <si>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</si>
  <si>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</si>
  <si>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</si>
  <si>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</si>
  <si>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</si>
  <si>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</si>
  <si>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</si>
  <si>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</si>
  <si>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</si>
  <si>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</si>
  <si>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</si>
  <si>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</si>
  <si>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</si>
  <si>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</si>
  <si>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</si>
  <si>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</si>
  <si>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</si>
  <si>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</si>
  <si>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</si>
  <si>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</si>
  <si>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</si>
  <si>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</si>
  <si>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</si>
  <si>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</si>
  <si>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</si>
  <si>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</si>
  <si>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</si>
  <si>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</si>
  <si>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</si>
  <si>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</si>
  <si>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</si>
  <si>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</si>
  <si>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</si>
  <si>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</si>
  <si>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</si>
  <si>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</si>
  <si>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</si>
  <si>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</si>
  <si>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</si>
  <si>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</si>
  <si>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</si>
  <si>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</si>
  <si>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</si>
  <si>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</si>
  <si>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</si>
  <si>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</si>
  <si>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</si>
  <si>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</si>
  <si>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</si>
  <si>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</si>
  <si>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</si>
  <si>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</si>
  <si>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</si>
  <si>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</si>
  <si>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</si>
  <si>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</si>
  <si>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</si>
  <si>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</si>
  <si>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</si>
  <si>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</si>
  <si>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</si>
  <si>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</si>
  <si>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</si>
  <si>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</si>
  <si>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</si>
  <si>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</si>
  <si>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</si>
  <si>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</si>
  <si>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</si>
  <si>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</si>
  <si>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</si>
  <si>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</si>
  <si>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</si>
  <si>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</si>
  <si>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</si>
  <si>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</si>
  <si>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</si>
  <si>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</si>
  <si>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</si>
  <si>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</si>
  <si>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</si>
  <si>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</si>
  <si>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</si>
  <si>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</si>
  <si>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</si>
  <si>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</si>
  <si>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</si>
  <si>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</si>
  <si>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</si>
  <si>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</si>
  <si>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</si>
  <si>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</si>
  <si>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</si>
  <si>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</si>
  <si>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</si>
  <si>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</si>
  <si>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</si>
  <si>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</si>
  <si>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</si>
  <si>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</si>
  <si>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</si>
  <si>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</si>
  <si>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</si>
  <si>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</si>
  <si>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</si>
  <si>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</si>
  <si>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</si>
  <si>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</si>
  <si>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</si>
  <si>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</si>
  <si>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</si>
  <si>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</si>
  <si>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</si>
  <si>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</si>
  <si>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</si>
  <si>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</si>
  <si>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</si>
  <si>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</si>
  <si>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</si>
  <si>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</si>
  <si>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</si>
  <si>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</si>
  <si>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</si>
  <si>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</si>
  <si>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</si>
  <si>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</si>
  <si>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</si>
  <si>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</si>
  <si>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</si>
  <si>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</si>
  <si>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</si>
  <si>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</si>
  <si>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</si>
  <si>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</si>
  <si>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</si>
  <si>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</si>
  <si>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</si>
  <si>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</si>
  <si>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</si>
  <si>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</si>
  <si>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</si>
  <si>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</si>
  <si>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</si>
  <si>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</si>
  <si>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</si>
  <si>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</si>
  <si>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</si>
  <si>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</si>
  <si>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</si>
  <si>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</si>
  <si>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</si>
  <si>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</si>
  <si>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</si>
  <si>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</si>
  <si>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</si>
  <si>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</si>
  <si>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</si>
  <si>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</si>
  <si>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</si>
  <si>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</si>
  <si>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</si>
  <si>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</si>
  <si>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</si>
  <si>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</si>
  <si>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</si>
  <si>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</si>
  <si>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</si>
  <si>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</si>
  <si>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</si>
  <si>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</si>
  <si>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</si>
  <si>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</si>
  <si>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</si>
  <si>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</si>
  <si>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</si>
  <si>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</si>
  <si>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</si>
  <si>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</si>
  <si>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</si>
  <si>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</si>
  <si>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</si>
  <si>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</si>
  <si>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</si>
  <si>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</si>
  <si>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</si>
  <si>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</si>
  <si>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</si>
  <si>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</si>
  <si>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</si>
  <si>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</si>
  <si>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</si>
  <si>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</si>
  <si>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</si>
  <si>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</si>
  <si>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</si>
  <si>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</si>
  <si>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</si>
  <si>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</si>
  <si>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</si>
  <si>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</si>
  <si>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</si>
  <si>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</si>
  <si>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</si>
  <si>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</si>
  <si>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</si>
  <si>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</si>
  <si>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</si>
  <si>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</si>
  <si>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</si>
  <si>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</si>
  <si>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</si>
  <si>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</si>
  <si>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</si>
  <si>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</si>
  <si>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</si>
  <si>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</si>
  <si>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</si>
  <si>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</si>
  <si>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</si>
  <si>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</si>
  <si>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</si>
  <si>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</si>
  <si>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</si>
  <si>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</si>
  <si>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</si>
  <si>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</si>
  <si>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</si>
  <si>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</si>
  <si>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</si>
  <si>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</si>
  <si>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</si>
  <si>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</si>
  <si>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</si>
  <si>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</si>
  <si>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</si>
  <si>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</si>
  <si>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</si>
  <si>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</si>
  <si>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</si>
  <si>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</si>
  <si>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</si>
  <si>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</si>
  <si>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</si>
  <si>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</si>
  <si>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</si>
  <si>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</si>
  <si>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</si>
  <si>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</si>
  <si>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</si>
  <si>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</si>
  <si>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</si>
  <si>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</si>
  <si>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</si>
  <si>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</si>
  <si>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</si>
  <si>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</si>
  <si>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</si>
  <si>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</si>
  <si>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</si>
  <si>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</si>
  <si>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</si>
  <si>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</si>
  <si>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</si>
  <si>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</si>
  <si>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</si>
  <si>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</si>
  <si>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</si>
  <si>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</si>
  <si>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</si>
  <si>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</si>
  <si>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</si>
  <si>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</si>
  <si>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</si>
  <si>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</si>
  <si>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</si>
  <si>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</si>
  <si>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</si>
  <si>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</si>
  <si>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</si>
  <si>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</si>
  <si>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</si>
  <si>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</si>
  <si>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</si>
  <si>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</si>
  <si>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</si>
  <si>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</si>
  <si>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</si>
  <si>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</si>
  <si>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</si>
  <si>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</si>
  <si>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</si>
  <si>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</si>
  <si>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</si>
  <si>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</si>
  <si>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</si>
  <si>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</si>
  <si>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</si>
  <si>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</si>
  <si>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</si>
  <si>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</si>
  <si>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</si>
  <si>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</si>
  <si>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</si>
  <si>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</si>
  <si>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</si>
  <si>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</si>
  <si>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</si>
  <si>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</si>
  <si>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</si>
  <si>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</si>
  <si>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</si>
  <si>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</si>
  <si>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</si>
  <si>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</si>
  <si>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</si>
  <si>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</si>
  <si>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</si>
  <si>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</si>
  <si>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</si>
  <si>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</si>
  <si>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</si>
  <si>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</si>
  <si>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</si>
  <si>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</si>
  <si>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</si>
  <si>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</si>
  <si>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</si>
  <si>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</si>
  <si>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</si>
  <si>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</si>
  <si>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</si>
  <si>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</si>
  <si>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</si>
  <si>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</si>
  <si>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</si>
  <si>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</si>
  <si>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</si>
  <si>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</si>
  <si>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</si>
  <si>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</si>
  <si>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</si>
  <si>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</si>
  <si>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</si>
  <si>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</si>
  <si>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</si>
  <si>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</si>
  <si>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</si>
  <si>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</si>
  <si>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</si>
  <si>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</si>
  <si>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</si>
  <si>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</si>
  <si>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</si>
  <si>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</si>
  <si>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</si>
  <si>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</si>
  <si>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</si>
  <si>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</si>
  <si>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</si>
  <si>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</si>
  <si>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</si>
  <si>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</si>
  <si>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</si>
  <si>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</si>
  <si>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</si>
  <si>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</si>
  <si>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</si>
  <si>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</si>
  <si>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</si>
  <si>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</si>
  <si>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</si>
  <si>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</si>
  <si>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</si>
  <si>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</si>
  <si>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</si>
  <si>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</si>
  <si>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</si>
  <si>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</si>
  <si>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</si>
  <si>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</si>
  <si>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</si>
  <si>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</si>
  <si>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</si>
  <si>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</si>
  <si>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</si>
  <si>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</si>
  <si>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</si>
  <si>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</si>
  <si>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</si>
  <si>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</si>
  <si>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</si>
  <si>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</si>
  <si>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</si>
  <si>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</si>
  <si>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</si>
  <si>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</si>
  <si>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</si>
  <si>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</si>
  <si>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</si>
  <si>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</si>
  <si>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</si>
  <si>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</si>
  <si>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</si>
  <si>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</si>
  <si>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</si>
  <si>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</si>
  <si>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</si>
  <si>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</si>
  <si>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</si>
  <si>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</si>
  <si>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</si>
  <si>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</si>
  <si>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</si>
  <si>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</si>
  <si>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</si>
  <si>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</si>
  <si>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</si>
  <si>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</si>
  <si>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</si>
  <si>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</si>
  <si>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</si>
  <si>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</si>
  <si>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</si>
  <si>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</si>
  <si>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</si>
  <si>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</si>
  <si>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</si>
  <si>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</si>
  <si>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</si>
  <si>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</si>
  <si>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</si>
  <si>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</si>
  <si>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</si>
  <si>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</si>
  <si>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</si>
  <si>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</si>
  <si>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</si>
  <si>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</si>
  <si>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</si>
  <si>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</si>
  <si>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</si>
  <si>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</si>
  <si>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</si>
  <si>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</si>
  <si>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</si>
  <si>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</si>
  <si>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</si>
  <si>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</si>
  <si>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</si>
  <si>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</si>
  <si>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</si>
  <si>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</si>
  <si>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</si>
  <si>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</si>
  <si>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</si>
  <si>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</si>
  <si>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</si>
  <si>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</si>
  <si>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</si>
  <si>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</si>
  <si>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</si>
  <si>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</si>
  <si>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</si>
  <si>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</si>
  <si>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</si>
  <si>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</si>
  <si>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</si>
  <si>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</si>
  <si>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</si>
  <si>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</si>
  <si>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</si>
  <si>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</si>
  <si>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</si>
  <si>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</si>
  <si>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</si>
  <si>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</si>
  <si>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</si>
  <si>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</si>
  <si>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</si>
  <si>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</si>
  <si>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</si>
  <si>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</si>
  <si>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</si>
  <si>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</si>
  <si>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</si>
  <si>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</si>
  <si>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</si>
  <si>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</si>
  <si>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</si>
  <si>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</si>
  <si>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</si>
  <si>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</si>
  <si>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</si>
  <si>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</si>
  <si>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</si>
  <si>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</si>
  <si>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</si>
  <si>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</si>
  <si>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</si>
  <si>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</si>
  <si>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</si>
  <si>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</si>
  <si>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</si>
  <si>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</si>
  <si>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</si>
  <si>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</si>
  <si>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</si>
  <si>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</si>
  <si>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</si>
  <si>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</si>
  <si>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</si>
  <si>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</si>
  <si>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</si>
  <si>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</si>
  <si>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</si>
  <si>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</si>
  <si>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</si>
  <si>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</si>
  <si>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</si>
  <si>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</si>
  <si>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</si>
  <si>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</si>
  <si>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</si>
  <si>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</si>
  <si>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</si>
  <si>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</si>
  <si>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</si>
  <si>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</si>
  <si>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</si>
  <si>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</si>
  <si>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</si>
  <si>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</si>
  <si>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</si>
  <si>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</si>
  <si>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</si>
  <si>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</si>
  <si>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</si>
  <si>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</si>
  <si>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</si>
  <si>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</si>
  <si>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</si>
  <si>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</si>
  <si>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</si>
  <si>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</si>
  <si>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</si>
  <si>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</si>
  <si>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</si>
  <si>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</si>
  <si>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</si>
  <si>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</si>
  <si>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</si>
  <si>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</si>
  <si>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</si>
  <si>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</si>
  <si>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</si>
  <si>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</si>
  <si>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</si>
  <si>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</si>
  <si>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</si>
  <si>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</si>
  <si>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</si>
  <si>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</si>
  <si>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</si>
  <si>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</si>
  <si>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</si>
  <si>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</si>
  <si>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</si>
  <si>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</si>
  <si>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</si>
  <si>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</si>
  <si>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</si>
  <si>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</si>
  <si>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</si>
  <si>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</si>
  <si>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</si>
  <si>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</si>
  <si>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</si>
  <si>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</si>
  <si>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</si>
  <si>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</si>
  <si>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</si>
  <si>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</si>
  <si>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</si>
  <si>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</si>
  <si>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</si>
  <si>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</si>
  <si>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</si>
  <si>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</si>
  <si>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</si>
  <si>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</si>
  <si>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</si>
  <si>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</si>
  <si>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</si>
  <si>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</si>
  <si>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</si>
  <si>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</si>
  <si>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</si>
  <si>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</si>
  <si>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</si>
  <si>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</si>
  <si>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</si>
  <si>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</si>
  <si>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</si>
  <si>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</si>
  <si>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</si>
  <si>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</si>
  <si>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</si>
  <si>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</si>
  <si>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</si>
  <si>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</si>
  <si>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</si>
  <si>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</si>
  <si>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</si>
  <si>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</si>
  <si>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</si>
  <si>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</si>
  <si>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</si>
  <si>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</si>
  <si>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</si>
  <si>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</si>
  <si>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</si>
  <si>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</si>
  <si>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</si>
  <si>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</si>
  <si>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</si>
  <si>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</si>
  <si>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</si>
  <si>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</si>
  <si>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</si>
  <si>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</si>
  <si>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</si>
  <si>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</si>
  <si>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</si>
  <si>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</si>
  <si>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</si>
  <si>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</si>
  <si>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</si>
  <si>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</si>
  <si>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</si>
  <si>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</si>
  <si>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</si>
  <si>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</si>
  <si>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</si>
  <si>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</si>
  <si>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</si>
  <si>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</si>
  <si>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</si>
  <si>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</si>
  <si>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</si>
  <si>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</si>
  <si>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</si>
  <si>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</si>
  <si>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</si>
  <si>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</si>
  <si>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</si>
  <si>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</si>
  <si>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</si>
  <si>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</si>
  <si>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</si>
  <si>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</si>
  <si>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</si>
  <si>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</si>
  <si>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</si>
  <si>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</si>
  <si>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</si>
  <si>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</si>
  <si>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</si>
  <si>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</si>
  <si>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</si>
  <si>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</si>
  <si>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</si>
  <si>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</si>
  <si>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</si>
  <si>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</si>
  <si>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</si>
  <si>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</si>
  <si>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</si>
  <si>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</si>
  <si>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</si>
  <si>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</si>
  <si>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</si>
  <si>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</si>
  <si>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</si>
  <si>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</si>
  <si>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</si>
  <si>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</si>
  <si>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</si>
  <si>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</si>
  <si>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</si>
  <si>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</si>
  <si>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</si>
  <si>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</si>
  <si>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</si>
  <si>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</si>
  <si>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</si>
  <si>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</si>
  <si>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</si>
  <si>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</si>
  <si>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</si>
  <si>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</si>
  <si>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</si>
  <si>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</si>
  <si>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</si>
  <si>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</si>
  <si>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</si>
  <si>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</si>
  <si>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</si>
  <si>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</si>
  <si>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</si>
  <si>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</si>
  <si>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</si>
  <si>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</si>
  <si>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</si>
  <si>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</si>
  <si>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</si>
  <si>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</si>
  <si>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</si>
  <si>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</si>
  <si>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</si>
  <si>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</si>
  <si>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</si>
  <si>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</si>
  <si>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</si>
  <si>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</si>
  <si>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</si>
  <si>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</si>
  <si>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</si>
  <si>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</si>
  <si>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</si>
  <si>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</si>
  <si>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</si>
  <si>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</si>
  <si>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</si>
  <si>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</si>
  <si>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</si>
  <si>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</si>
  <si>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</si>
  <si>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</si>
  <si>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</si>
  <si>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</si>
  <si>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</si>
  <si>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</si>
  <si>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</si>
  <si>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</si>
  <si>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</si>
  <si>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</si>
  <si>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</si>
  <si>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</si>
  <si>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</si>
  <si>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</si>
  <si>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</si>
  <si>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</si>
  <si>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</si>
  <si>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</si>
  <si>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</si>
  <si>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</si>
  <si>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</si>
  <si>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</si>
  <si>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</si>
  <si>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</si>
  <si>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</si>
  <si>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</si>
  <si>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</si>
  <si>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</si>
  <si>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</si>
  <si>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</si>
  <si>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</si>
  <si>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</si>
  <si>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</si>
  <si>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</si>
  <si>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</si>
  <si>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</si>
  <si>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</si>
  <si>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</si>
  <si>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</si>
  <si>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</si>
  <si>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</si>
  <si>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</si>
  <si>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</si>
  <si>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</si>
  <si>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</si>
  <si>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</si>
  <si>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</si>
  <si>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</si>
  <si>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</si>
  <si>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</si>
  <si>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</si>
  <si>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</si>
  <si>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</si>
  <si>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</si>
  <si>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</si>
  <si>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</si>
  <si>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</si>
  <si>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</si>
  <si>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</si>
  <si>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</si>
  <si>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</si>
  <si>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</si>
  <si>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</si>
  <si>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</si>
  <si>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</si>
  <si>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</si>
  <si>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</si>
  <si>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</si>
  <si>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</si>
  <si>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</si>
  <si>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</si>
  <si>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</si>
  <si>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</si>
  <si>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</si>
  <si>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</si>
  <si>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</si>
  <si>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</si>
  <si>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</si>
  <si>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</si>
  <si>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</si>
  <si>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</si>
  <si>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</si>
  <si>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</si>
  <si>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</si>
  <si>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</si>
  <si>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</si>
  <si>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</si>
  <si>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</si>
  <si>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</si>
  <si>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</si>
  <si>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</si>
  <si>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</si>
  <si>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</si>
  <si>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</si>
  <si>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</si>
  <si>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</si>
  <si>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</si>
  <si>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</si>
  <si>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</si>
  <si>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</si>
  <si>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</si>
  <si>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</si>
  <si>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</si>
  <si>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</si>
  <si>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</si>
  <si>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</si>
  <si>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</si>
  <si>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</si>
  <si>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</si>
  <si>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</si>
  <si>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</si>
  <si>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</si>
  <si>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</si>
  <si>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</si>
  <si>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</si>
  <si>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</si>
  <si>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</si>
  <si>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</si>
  <si>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</si>
  <si>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</si>
  <si>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</si>
  <si>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</si>
  <si>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</si>
  <si>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</si>
  <si>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</si>
  <si>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</si>
  <si>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</si>
  <si>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</si>
  <si>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</si>
  <si>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</si>
  <si>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</si>
  <si>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</si>
  <si>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</si>
  <si>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</si>
  <si>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</si>
  <si>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</si>
  <si>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</si>
  <si>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</si>
  <si>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</si>
  <si>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</si>
  <si>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</si>
  <si>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</si>
  <si>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</si>
  <si>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</si>
  <si>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</si>
  <si>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</si>
  <si>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</si>
  <si>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</si>
  <si>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</si>
  <si>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</si>
  <si>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</si>
  <si>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</si>
  <si>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</si>
  <si>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</si>
  <si>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</si>
  <si>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</si>
  <si>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</si>
  <si>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</si>
  <si>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</si>
  <si>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</si>
  <si>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</si>
  <si>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</si>
  <si>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</si>
  <si>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</si>
  <si>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</si>
  <si>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</si>
  <si>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</si>
  <si>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</si>
  <si>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</si>
  <si>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</si>
  <si>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</si>
  <si>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</si>
  <si>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</si>
  <si>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</si>
  <si>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</si>
  <si>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</si>
  <si>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</si>
  <si>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</si>
  <si>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</si>
  <si>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</si>
  <si>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</si>
  <si>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</si>
  <si>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</si>
  <si>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</si>
  <si>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</si>
  <si>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</si>
  <si>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</si>
  <si>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</si>
  <si>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</si>
  <si>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</si>
  <si>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</si>
  <si>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</si>
  <si>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</si>
  <si>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</si>
  <si>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</si>
  <si>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</si>
  <si>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</si>
  <si>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</si>
  <si>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</si>
  <si>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</si>
  <si>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</si>
  <si>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</si>
  <si>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</si>
  <si>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</si>
  <si>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</si>
  <si>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</si>
  <si>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</si>
  <si>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</si>
  <si>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</si>
  <si>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</si>
  <si>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</si>
  <si>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</si>
  <si>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</si>
  <si>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</si>
  <si>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</si>
  <si>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</si>
  <si>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</si>
  <si>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</si>
  <si>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</si>
  <si>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</si>
  <si>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</si>
  <si>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</si>
  <si>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</si>
  <si>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</si>
  <si>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</si>
  <si>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</si>
  <si>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</si>
  <si>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</si>
  <si>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</si>
  <si>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</si>
  <si>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</si>
  <si>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</si>
  <si>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</si>
  <si>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</si>
  <si>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</si>
  <si>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</si>
  <si>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</si>
  <si>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</si>
  <si>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</si>
  <si>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</si>
  <si>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</si>
  <si>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</si>
  <si>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</si>
  <si>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</si>
  <si>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</si>
  <si>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</si>
  <si>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</si>
  <si>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</si>
  <si>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</si>
  <si>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</si>
  <si>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</si>
  <si>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</si>
  <si>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</si>
  <si>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</si>
  <si>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</si>
  <si>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</si>
  <si>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</si>
  <si>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</si>
  <si>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</si>
  <si>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</si>
  <si>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</si>
  <si>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</si>
  <si>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</si>
  <si>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</si>
  <si>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</si>
  <si>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</si>
  <si>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</si>
  <si>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</si>
  <si>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</si>
  <si>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</si>
  <si>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</si>
  <si>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</si>
  <si>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</si>
  <si>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</si>
  <si>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</si>
  <si>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</si>
  <si>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</si>
  <si>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</si>
  <si>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</si>
  <si>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</si>
  <si>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</si>
  <si>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</si>
  <si>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</si>
  <si>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</si>
  <si>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</si>
  <si>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</si>
  <si>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</si>
  <si>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</si>
  <si>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</si>
  <si>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</si>
  <si>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</si>
  <si>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</si>
  <si>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</si>
  <si>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</si>
  <si>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</si>
  <si>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</si>
  <si>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</si>
  <si>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</si>
  <si>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</si>
  <si>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</si>
  <si>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</si>
  <si>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</si>
  <si>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</si>
  <si>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</si>
  <si>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</si>
  <si>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</si>
  <si>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</si>
  <si>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</si>
  <si>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</si>
  <si>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</si>
  <si>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</si>
  <si>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</si>
  <si>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</si>
  <si>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</si>
  <si>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</si>
  <si>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</si>
  <si>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</si>
  <si>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</si>
  <si>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</si>
  <si>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</si>
  <si>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</si>
  <si>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</si>
  <si>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</si>
  <si>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</si>
  <si>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</si>
  <si>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</si>
  <si>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</si>
  <si>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</si>
  <si>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</si>
  <si>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</si>
  <si>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</si>
  <si>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</si>
  <si>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</si>
  <si>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</si>
  <si>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</si>
  <si>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</si>
  <si>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</si>
  <si>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</si>
  <si>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</si>
  <si>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</si>
  <si>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</si>
  <si>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</si>
  <si>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</si>
  <si>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</si>
  <si>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</si>
  <si>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</si>
  <si>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</si>
  <si>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</si>
  <si>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</si>
  <si>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</si>
  <si>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</si>
  <si>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</si>
  <si>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</si>
  <si>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</si>
  <si>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</si>
  <si>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</si>
  <si>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</si>
  <si>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</si>
  <si>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</si>
  <si>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</si>
  <si>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</si>
  <si>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</si>
  <si>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</si>
  <si>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</si>
  <si>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</si>
  <si>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</si>
  <si>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</si>
  <si>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</si>
  <si>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</si>
  <si>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</si>
  <si>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</si>
  <si>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</si>
  <si>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</si>
  <si>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</si>
  <si>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</si>
  <si>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</si>
  <si>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</si>
  <si>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</si>
  <si>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</si>
  <si>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</si>
  <si>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</si>
  <si>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</si>
  <si>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</si>
  <si>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</si>
  <si>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</si>
  <si>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</si>
  <si>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</si>
  <si>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</si>
  <si>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</si>
  <si>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</si>
  <si>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</si>
  <si>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</si>
  <si>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</si>
  <si>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</si>
  <si>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</si>
  <si>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</si>
  <si>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</si>
  <si>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</si>
  <si>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</si>
  <si>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</si>
  <si>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</si>
  <si>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</si>
  <si>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</si>
  <si>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</si>
  <si>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</si>
  <si>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</si>
  <si>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</si>
  <si>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</si>
  <si>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</si>
  <si>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</si>
  <si>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</si>
  <si>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</si>
  <si>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</si>
  <si>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</si>
  <si>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</si>
  <si>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</si>
  <si>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</si>
  <si>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</si>
  <si>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</si>
  <si>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</si>
  <si>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</si>
  <si>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</si>
  <si>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</si>
  <si>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</si>
  <si>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</si>
  <si>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</si>
  <si>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</si>
  <si>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</si>
  <si>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</si>
  <si>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</si>
  <si>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</si>
  <si>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</si>
  <si>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</si>
  <si>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</si>
  <si>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</si>
  <si>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</si>
  <si>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</si>
  <si>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</si>
  <si>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</si>
  <si>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</si>
  <si>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</si>
  <si>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</si>
  <si>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</si>
  <si>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</si>
  <si>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</si>
  <si>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</si>
  <si>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</si>
  <si>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</si>
  <si>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</si>
  <si>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</si>
  <si>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</si>
  <si>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</si>
  <si>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</si>
  <si>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</si>
  <si>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</si>
  <si>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</si>
  <si>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</si>
  <si>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</si>
  <si>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</si>
  <si>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</si>
  <si>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</si>
  <si>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</si>
  <si>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</si>
  <si>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</si>
  <si>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</si>
  <si>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</si>
  <si>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</si>
  <si>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</si>
  <si>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</si>
  <si>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</si>
  <si>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</si>
  <si>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</si>
  <si>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</si>
  <si>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</si>
  <si>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</si>
  <si>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</si>
  <si>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</si>
  <si>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</si>
  <si>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</si>
  <si>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</si>
  <si>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</si>
  <si>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</si>
  <si>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</si>
  <si>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</si>
  <si>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</si>
  <si>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</si>
  <si>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</si>
  <si>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</si>
  <si>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</si>
  <si>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</si>
  <si>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</si>
  <si>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</si>
  <si>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</si>
  <si>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</si>
  <si>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</si>
  <si>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</si>
  <si>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</si>
  <si>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</si>
  <si>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</si>
  <si>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</si>
  <si>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</si>
  <si>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</si>
  <si>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</si>
  <si>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</si>
  <si>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</si>
  <si>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</si>
  <si>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</si>
  <si>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</si>
  <si>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</si>
  <si>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</si>
  <si>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</si>
  <si>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</si>
  <si>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</si>
  <si>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</si>
  <si>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</si>
  <si>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</si>
  <si>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</si>
  <si>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</si>
  <si>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</si>
  <si>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</si>
  <si>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</si>
  <si>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</si>
  <si>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</si>
  <si>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</si>
  <si>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</si>
  <si>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</si>
  <si>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</si>
  <si>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</si>
  <si>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</si>
  <si>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</si>
  <si>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</si>
  <si>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</si>
  <si>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</si>
  <si>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</si>
  <si>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</si>
  <si>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</si>
  <si>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</si>
  <si>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</si>
  <si>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</si>
  <si>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</si>
  <si>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</si>
  <si>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</si>
  <si>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</si>
  <si>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</si>
  <si>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</si>
  <si>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</si>
  <si>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</si>
  <si>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</si>
  <si>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</si>
  <si>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</si>
  <si>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</si>
  <si>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</si>
  <si>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</si>
  <si>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</si>
  <si>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</si>
  <si>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</si>
  <si>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</si>
  <si>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</si>
  <si>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</si>
  <si>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</si>
  <si>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</si>
  <si>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</si>
  <si>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</si>
  <si>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</si>
  <si>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</si>
  <si>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</si>
  <si>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</si>
  <si>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</si>
  <si>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</si>
  <si>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</si>
  <si>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</si>
  <si>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</si>
  <si>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</si>
  <si>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</si>
  <si>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</si>
  <si>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</si>
  <si>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</si>
  <si>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</si>
  <si>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</si>
  <si>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</si>
  <si>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</si>
  <si>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</si>
  <si>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</si>
  <si>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</si>
  <si>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</si>
  <si>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</si>
  <si>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</si>
  <si>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</si>
  <si>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</si>
  <si>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</si>
  <si>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</si>
  <si>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</si>
  <si>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</si>
  <si>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</si>
  <si>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</si>
  <si>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</si>
  <si>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</si>
  <si>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</si>
  <si>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</si>
  <si>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</si>
  <si>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</si>
  <si>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</si>
  <si>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</si>
  <si>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</si>
  <si>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</si>
  <si>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</si>
  <si>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</si>
  <si>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</si>
  <si>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</si>
  <si>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</si>
  <si>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</si>
  <si>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</si>
  <si>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</si>
  <si>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</si>
  <si>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</si>
  <si>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</si>
  <si>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</si>
  <si>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</si>
  <si>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</si>
  <si>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</si>
  <si>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</si>
  <si>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</si>
  <si>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</si>
  <si>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</si>
  <si>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</si>
  <si>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</si>
  <si>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</si>
  <si>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</si>
  <si>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</si>
  <si>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</si>
  <si>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</si>
  <si>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</si>
  <si>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</si>
  <si>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</si>
  <si>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</si>
  <si>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</si>
  <si>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</si>
  <si>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</si>
  <si>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</si>
  <si>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</si>
  <si>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</si>
  <si>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</si>
  <si>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</si>
  <si>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</si>
  <si>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</si>
  <si>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</si>
  <si>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</si>
  <si>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</si>
  <si>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</si>
  <si>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</si>
  <si>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</si>
  <si>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</si>
  <si>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</si>
  <si>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</si>
  <si>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</si>
  <si>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</si>
  <si>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</si>
  <si>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</si>
  <si>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</si>
  <si>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</si>
  <si>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</si>
  <si>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</si>
  <si>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</si>
  <si>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</si>
  <si>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</si>
  <si>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</si>
  <si>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</si>
  <si>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</si>
  <si>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</si>
  <si>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</si>
  <si>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</si>
  <si>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</si>
  <si>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</si>
  <si>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</si>
  <si>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</si>
  <si>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</si>
  <si>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</si>
  <si>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</si>
  <si>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</si>
  <si>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</si>
  <si>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</si>
  <si>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</si>
  <si>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</si>
  <si>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</si>
  <si>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</si>
  <si>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</si>
  <si>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</si>
  <si>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</si>
  <si>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</si>
  <si>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</si>
  <si>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</si>
  <si>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</si>
  <si>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</si>
  <si>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</si>
  <si>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</si>
  <si>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</si>
  <si>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</si>
  <si>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</si>
  <si>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</si>
  <si>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</si>
  <si>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</si>
  <si>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</si>
  <si>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</si>
  <si>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</si>
  <si>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</si>
  <si>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</si>
  <si>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</si>
  <si>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</si>
  <si>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</si>
  <si>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</si>
  <si>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</si>
  <si>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</si>
  <si>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</si>
  <si>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</si>
  <si>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</si>
  <si>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</si>
  <si>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</si>
  <si>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</si>
  <si>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</si>
  <si>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</si>
  <si>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</si>
  <si>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</si>
  <si>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</si>
  <si>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</si>
  <si>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</si>
  <si>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</si>
  <si>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</si>
  <si>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</si>
  <si>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</si>
  <si>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</si>
  <si>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</si>
  <si>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</si>
  <si>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</si>
  <si>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</si>
  <si>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</si>
  <si>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</si>
  <si>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</si>
  <si>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</si>
  <si>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</si>
  <si>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</si>
  <si>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</si>
  <si>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</si>
  <si>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</si>
  <si>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</si>
  <si>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</si>
  <si>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</si>
  <si>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</si>
  <si>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</si>
  <si>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</si>
  <si>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</si>
  <si>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</si>
  <si>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</si>
  <si>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</si>
  <si>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</si>
  <si>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</si>
  <si>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</si>
  <si>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</si>
  <si>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</si>
  <si>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</si>
  <si>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</si>
  <si>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</si>
  <si>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</si>
  <si>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</si>
  <si>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</si>
  <si>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</si>
  <si>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</si>
  <si>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</si>
  <si>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</si>
  <si>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</si>
  <si>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</si>
  <si>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</si>
  <si>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</si>
  <si>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</si>
  <si>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</si>
  <si>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</si>
  <si>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</si>
  <si>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</si>
  <si>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</si>
  <si>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</si>
  <si>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</si>
  <si>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</si>
  <si>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</si>
  <si>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</si>
  <si>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</si>
  <si>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</si>
  <si>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</si>
  <si>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</si>
  <si>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</si>
  <si>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</si>
  <si>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</si>
  <si>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</si>
  <si>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</si>
  <si>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</si>
  <si>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</si>
  <si>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</si>
  <si>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</si>
  <si>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</si>
  <si>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</si>
  <si>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</si>
  <si>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</si>
  <si>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</si>
  <si>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</si>
  <si>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</si>
  <si>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</si>
  <si>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</si>
  <si>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</si>
  <si>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</si>
  <si>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</si>
  <si>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</si>
  <si>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</si>
  <si>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</si>
  <si>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</si>
  <si>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</si>
  <si>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</si>
  <si>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</si>
  <si>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</si>
  <si>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</si>
  <si>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</si>
  <si>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</si>
  <si>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</si>
  <si>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</si>
  <si>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</si>
  <si>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</si>
  <si>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</si>
  <si>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</si>
  <si>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</si>
  <si>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</si>
  <si>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</si>
  <si>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</si>
  <si>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</si>
  <si>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</si>
  <si>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</si>
  <si>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</si>
  <si>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</si>
  <si>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</si>
  <si>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</si>
  <si>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</si>
  <si>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</si>
  <si>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</si>
  <si>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</si>
  <si>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</si>
  <si>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</si>
  <si>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</si>
  <si>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</si>
  <si>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</si>
  <si>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</si>
  <si>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</si>
  <si>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</si>
  <si>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</si>
  <si>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</si>
  <si>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</si>
  <si>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</si>
  <si>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</si>
  <si>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</si>
  <si>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</si>
  <si>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</si>
  <si>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</si>
  <si>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</si>
  <si>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</si>
  <si>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</si>
  <si>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</si>
  <si>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</si>
  <si>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</si>
  <si>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</si>
  <si>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</si>
  <si>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</si>
  <si>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</si>
  <si>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</si>
  <si>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</si>
  <si>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</si>
  <si>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</si>
  <si>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</si>
  <si>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</si>
  <si>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</si>
  <si>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</si>
  <si>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</si>
  <si>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</si>
  <si>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</si>
  <si>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</si>
  <si>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</si>
  <si>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</si>
  <si>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</si>
  <si>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</si>
  <si>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</si>
  <si>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</si>
  <si>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</si>
  <si>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</si>
  <si>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</si>
  <si>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</si>
  <si>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</si>
  <si>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</si>
  <si>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</si>
  <si>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</si>
  <si>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</si>
  <si>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</si>
  <si>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</si>
  <si>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</si>
  <si>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</si>
  <si>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</si>
  <si>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</si>
  <si>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</si>
  <si>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</si>
  <si>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</si>
  <si>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</si>
  <si>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</si>
  <si>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</si>
  <si>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</si>
  <si>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</si>
  <si>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</si>
  <si>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</si>
  <si>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</si>
  <si>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</si>
  <si>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</si>
  <si>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</si>
  <si>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</si>
  <si>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</si>
  <si>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</si>
  <si>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</si>
  <si>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</si>
  <si>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</si>
  <si>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</si>
  <si>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</si>
  <si>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</si>
  <si>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</si>
  <si>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</si>
  <si>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</si>
  <si>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</si>
  <si>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</si>
  <si>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</si>
  <si>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</si>
  <si>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</si>
  <si>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</si>
  <si>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</si>
  <si>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</si>
  <si>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</si>
  <si>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</si>
  <si>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</si>
  <si>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</si>
  <si>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</si>
  <si>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</si>
  <si>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</si>
  <si>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</si>
  <si>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</si>
  <si>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</si>
  <si>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</si>
  <si>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</si>
  <si>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</si>
  <si>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</si>
  <si>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</si>
  <si>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</si>
  <si>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</si>
  <si>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</si>
  <si>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</si>
  <si>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</si>
  <si>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</si>
  <si>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</si>
  <si>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</si>
  <si>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</si>
  <si>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</si>
  <si>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</si>
  <si>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</si>
  <si>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</si>
  <si>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</si>
  <si>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</si>
  <si>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</si>
  <si>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</si>
  <si>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</si>
  <si>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</si>
  <si>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</si>
  <si>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</si>
  <si>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</si>
  <si>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</si>
  <si>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</si>
  <si>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</si>
  <si>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</si>
  <si>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</si>
  <si>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</si>
  <si>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</si>
  <si>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</si>
  <si>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</si>
  <si>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</si>
  <si>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</si>
  <si>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</si>
  <si>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</si>
  <si>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</si>
  <si>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</si>
  <si>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</si>
  <si>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</si>
  <si>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</si>
  <si>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</si>
  <si>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</si>
  <si>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</si>
  <si>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</si>
  <si>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</si>
  <si>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</si>
  <si>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</si>
  <si>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</si>
  <si>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</si>
  <si>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</si>
  <si>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</si>
  <si>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</si>
  <si>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</si>
  <si>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</si>
  <si>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</si>
  <si>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</si>
  <si>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</si>
  <si>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</si>
  <si>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</si>
  <si>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</si>
  <si>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</si>
  <si>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</si>
  <si>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</si>
  <si>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</si>
  <si>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</si>
  <si>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</si>
  <si>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</si>
  <si>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</si>
  <si>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</si>
  <si>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</si>
  <si>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</si>
  <si>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</si>
  <si>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</si>
  <si>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</si>
  <si>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</si>
  <si>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</si>
  <si>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</si>
  <si>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</si>
  <si>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</si>
  <si>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</si>
  <si>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</si>
  <si>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</si>
  <si>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</si>
  <si>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</si>
  <si>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</si>
  <si>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</si>
  <si>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</si>
  <si>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</si>
  <si>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</si>
  <si>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</si>
  <si>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</si>
  <si>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</si>
  <si>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</si>
  <si>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</si>
  <si>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</si>
  <si>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</si>
  <si>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</si>
  <si>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</si>
  <si>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</si>
  <si>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</si>
  <si>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</si>
  <si>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</si>
  <si>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</si>
  <si>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</si>
  <si>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</si>
  <si>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</si>
  <si>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</si>
  <si>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</si>
  <si>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</si>
  <si>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</si>
  <si>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</si>
  <si>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</si>
  <si>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</si>
  <si>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</si>
  <si>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</si>
  <si>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</si>
  <si>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</si>
  <si>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</si>
  <si>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</si>
  <si>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</si>
  <si>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</si>
  <si>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</si>
  <si>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</si>
  <si>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</si>
  <si>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</si>
  <si>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</si>
  <si>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</si>
  <si>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</si>
  <si>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</si>
  <si>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</si>
  <si>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</si>
  <si>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</si>
  <si>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</si>
  <si>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</si>
  <si>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</si>
  <si>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</si>
  <si>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</si>
  <si>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</si>
  <si>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</si>
  <si>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</si>
  <si>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</si>
  <si>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</si>
  <si>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</si>
  <si>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</si>
  <si>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</si>
  <si>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</si>
  <si>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</si>
  <si>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</si>
  <si>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</si>
  <si>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</si>
  <si>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</si>
  <si>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</si>
  <si>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</si>
  <si>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</si>
  <si>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</si>
  <si>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</si>
  <si>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</si>
  <si>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</si>
  <si>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</si>
  <si>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</si>
  <si>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</si>
  <si>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</si>
  <si>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</si>
  <si>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</si>
  <si>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</si>
  <si>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</si>
  <si>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</si>
  <si>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</si>
  <si>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</si>
  <si>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</si>
  <si>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</si>
  <si>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</si>
  <si>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</si>
  <si>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</si>
  <si>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</si>
  <si>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</si>
  <si>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</si>
  <si>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</si>
  <si>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</si>
  <si>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</si>
  <si>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</si>
  <si>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</si>
  <si>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</si>
  <si>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</si>
  <si>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</si>
  <si>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</si>
  <si>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</si>
  <si>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</si>
  <si>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</si>
  <si>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</si>
  <si>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</si>
  <si>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</si>
  <si>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</si>
  <si>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</si>
  <si>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</si>
  <si>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</si>
  <si>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</si>
  <si>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</si>
  <si>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</si>
  <si>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</si>
  <si>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</si>
  <si>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</si>
  <si>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</si>
  <si>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</si>
  <si>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</si>
  <si>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</si>
  <si>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</si>
  <si>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</si>
  <si>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</si>
  <si>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</si>
  <si>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</si>
  <si>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</si>
  <si>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</si>
  <si>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</si>
  <si>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</si>
  <si>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</si>
  <si>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</si>
  <si>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</si>
  <si>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</si>
  <si>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</si>
  <si>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</si>
  <si>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</si>
  <si>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</si>
  <si>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</si>
  <si>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</si>
  <si>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</si>
  <si>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</si>
  <si>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</si>
  <si>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</si>
  <si>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</si>
  <si>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</si>
  <si>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</si>
  <si>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</si>
  <si>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</si>
  <si>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</si>
  <si>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</si>
  <si>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</si>
  <si>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</si>
  <si>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</si>
  <si>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</si>
  <si>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</si>
  <si>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</si>
  <si>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</si>
  <si>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</si>
  <si>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</si>
  <si>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</si>
  <si>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</si>
  <si>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</si>
  <si>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</si>
  <si>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</si>
  <si>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</si>
  <si>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</si>
  <si>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</si>
  <si>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</si>
  <si>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</si>
  <si>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</si>
  <si>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</si>
  <si>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</si>
  <si>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</si>
  <si>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</si>
  <si>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</si>
  <si>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</si>
  <si>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</si>
  <si>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</si>
  <si>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</si>
  <si>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</si>
  <si>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</si>
  <si>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</si>
  <si>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</si>
  <si>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</si>
  <si>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</si>
  <si>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</si>
  <si>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</si>
  <si>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</si>
  <si>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</si>
  <si>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</si>
  <si>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</si>
  <si>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</si>
  <si>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</si>
  <si>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</si>
  <si>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</si>
  <si>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</si>
  <si>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</si>
  <si>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</si>
  <si>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</si>
  <si>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</si>
  <si>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</si>
  <si>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</si>
  <si>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</si>
  <si>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</si>
  <si>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</si>
  <si>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</si>
  <si>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</si>
  <si>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</si>
  <si>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</si>
  <si>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</si>
  <si>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</si>
  <si>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</si>
  <si>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</si>
  <si>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</si>
  <si>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</si>
  <si>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</si>
  <si>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</si>
  <si>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</si>
  <si>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</si>
  <si>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</si>
  <si>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</si>
  <si>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</si>
  <si>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</si>
  <si>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</si>
  <si>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</si>
  <si>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</si>
  <si>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</si>
  <si>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</si>
  <si>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</si>
  <si>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</si>
  <si>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</si>
  <si>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</si>
  <si>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</si>
  <si>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</si>
  <si>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</si>
  <si>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</si>
  <si>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</si>
  <si>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</si>
  <si>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</si>
  <si>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</si>
  <si>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</si>
  <si>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</si>
  <si>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</si>
  <si>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</si>
  <si>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</si>
  <si>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</si>
  <si>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</si>
  <si>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</si>
  <si>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</si>
  <si>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</si>
  <si>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</si>
  <si>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</si>
  <si>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</si>
  <si>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</si>
  <si>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</si>
  <si>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</si>
  <si>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</si>
  <si>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</si>
  <si>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</si>
  <si>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</si>
  <si>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</si>
  <si>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</si>
  <si>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</si>
  <si>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</si>
  <si>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</si>
  <si>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</si>
  <si>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</si>
  <si>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</si>
  <si>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</si>
  <si>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</si>
  <si>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</si>
  <si>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</si>
  <si>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</si>
  <si>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</si>
  <si>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</si>
  <si>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</si>
  <si>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</si>
  <si>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</si>
  <si>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</si>
  <si>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</si>
  <si>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</si>
  <si>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</si>
  <si>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</si>
  <si>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</si>
  <si>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</si>
  <si>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</si>
  <si>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</si>
  <si>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</si>
  <si>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</si>
  <si>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</si>
  <si>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</si>
  <si>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</si>
  <si>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</si>
  <si>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</si>
  <si>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</si>
  <si>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</si>
  <si>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</si>
  <si>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</si>
  <si>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</si>
  <si>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</si>
  <si>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</si>
  <si>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</si>
  <si>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</si>
  <si>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</si>
  <si>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</si>
  <si>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</si>
  <si>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</si>
  <si>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</si>
  <si>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</si>
  <si>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</si>
  <si>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</si>
  <si>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</si>
  <si>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</si>
  <si>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</si>
  <si>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</si>
  <si>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</si>
  <si>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</si>
  <si>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</si>
  <si>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</si>
  <si>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</si>
  <si>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</si>
  <si>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</si>
  <si>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</si>
  <si>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</si>
  <si>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</si>
  <si>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</si>
  <si>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</si>
  <si>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</si>
  <si>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</si>
  <si>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</si>
  <si>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</si>
  <si>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</si>
  <si>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</si>
  <si>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</si>
  <si>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</si>
  <si>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</si>
  <si>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</si>
  <si>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</si>
  <si>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</si>
  <si>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</si>
  <si>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</si>
  <si>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</si>
  <si>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</si>
  <si>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</si>
  <si>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</si>
  <si>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</si>
  <si>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</si>
  <si>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</si>
  <si>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</si>
  <si>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</si>
  <si>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</si>
  <si>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</si>
  <si>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</si>
  <si>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</si>
  <si>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</si>
  <si>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</si>
  <si>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</si>
  <si>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</si>
  <si>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</si>
  <si>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</si>
  <si>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</si>
  <si>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</si>
  <si>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</si>
  <si>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</si>
  <si>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</si>
  <si>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</si>
  <si>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</si>
  <si>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</si>
  <si>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</si>
  <si>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</si>
  <si>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</si>
  <si>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</si>
  <si>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</si>
  <si>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</si>
  <si>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</si>
  <si>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</si>
  <si>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</si>
  <si>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</si>
  <si>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</si>
  <si>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</si>
  <si>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</si>
  <si>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</si>
  <si>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</si>
  <si>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</si>
  <si>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</si>
  <si>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</si>
  <si>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</si>
  <si>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</si>
  <si>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</si>
  <si>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</si>
  <si>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</si>
  <si>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</si>
  <si>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</si>
  <si>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</si>
  <si>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</si>
  <si>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</si>
  <si>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</si>
  <si>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</si>
  <si>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</si>
  <si>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</si>
  <si>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</si>
  <si>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</si>
  <si>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</si>
  <si>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</si>
  <si>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</si>
  <si>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</si>
  <si>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</si>
  <si>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</si>
  <si>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</si>
  <si>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</si>
  <si>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</si>
  <si>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</si>
  <si>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</si>
  <si>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</si>
  <si>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</si>
  <si>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</si>
  <si>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</si>
  <si>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</si>
  <si>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</si>
  <si>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</si>
  <si>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</si>
  <si>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</si>
  <si>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</si>
  <si>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</si>
  <si>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</si>
  <si>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</si>
  <si>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</si>
  <si>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</si>
  <si>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</si>
  <si>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</si>
  <si>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</si>
  <si>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</si>
  <si>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</si>
  <si>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</si>
  <si>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</si>
  <si>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</si>
  <si>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</si>
  <si>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</si>
  <si>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</si>
  <si>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</si>
  <si>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</si>
  <si>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</si>
  <si>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</si>
  <si>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</si>
  <si>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</si>
  <si>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</si>
  <si>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</si>
  <si>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</si>
  <si>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</si>
  <si>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</si>
  <si>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</si>
  <si>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</si>
  <si>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</si>
  <si>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</si>
  <si>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</si>
  <si>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</si>
  <si>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</si>
  <si>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</si>
  <si>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</si>
  <si>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</si>
  <si>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</si>
  <si>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</si>
  <si>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</si>
  <si>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</si>
  <si>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</si>
  <si>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</si>
  <si>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</si>
  <si>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</si>
  <si>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</si>
  <si>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</si>
  <si>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</si>
  <si>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</si>
  <si>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</si>
  <si>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</si>
  <si>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</si>
  <si>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</si>
  <si>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</si>
  <si>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</si>
  <si>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</si>
  <si>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</si>
  <si>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</si>
  <si>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</si>
  <si>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</si>
  <si>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</si>
  <si>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</si>
  <si>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</si>
  <si>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</si>
  <si>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</si>
  <si>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</si>
  <si>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</si>
  <si>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</si>
  <si>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</si>
  <si>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</si>
  <si>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</si>
  <si>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</si>
  <si>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</si>
  <si>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</si>
  <si>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</si>
  <si>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</si>
  <si>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</si>
  <si>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</si>
  <si>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</si>
  <si>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</si>
  <si>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</si>
  <si>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</si>
  <si>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</si>
  <si>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</si>
  <si>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</si>
  <si>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</si>
  <si>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</si>
  <si>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</si>
  <si>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</si>
  <si>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</si>
  <si>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</si>
  <si>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</si>
  <si>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</si>
  <si>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</si>
  <si>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</si>
  <si>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</si>
  <si>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</si>
  <si>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</si>
  <si>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</si>
  <si>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</si>
  <si>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</si>
  <si>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</si>
  <si>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</si>
  <si>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</si>
  <si>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</si>
  <si>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</si>
  <si>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</si>
  <si>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</si>
  <si>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</si>
  <si>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</si>
  <si>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</si>
  <si>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</si>
  <si>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</si>
  <si>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</si>
  <si>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</si>
  <si>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</si>
  <si>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</si>
  <si>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</si>
  <si>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</si>
  <si>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</si>
  <si>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</si>
  <si>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</si>
  <si>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</si>
  <si>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</si>
  <si>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</si>
  <si>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</si>
  <si>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</si>
  <si>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</si>
  <si>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</si>
  <si>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</si>
  <si>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</si>
  <si>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</si>
  <si>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</si>
  <si>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</si>
  <si>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</si>
  <si>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</si>
  <si>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</si>
  <si>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</si>
  <si>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</si>
  <si>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</si>
  <si>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</si>
  <si>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</si>
  <si>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</si>
  <si>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</si>
  <si>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</si>
  <si>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</si>
  <si>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</si>
  <si>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</si>
  <si>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</si>
  <si>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</si>
  <si>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</si>
  <si>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</si>
  <si>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</si>
  <si>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</si>
  <si>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</si>
  <si>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</si>
  <si>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</si>
  <si>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</si>
  <si>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</si>
  <si>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</si>
  <si>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</si>
  <si>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</si>
  <si>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</si>
  <si>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</si>
  <si>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</si>
  <si>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</si>
  <si>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</si>
  <si>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</si>
  <si>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</si>
  <si>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</si>
  <si>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</si>
  <si>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</si>
  <si>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</si>
  <si>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</si>
  <si>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</si>
  <si>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</si>
  <si>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</si>
  <si>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</si>
  <si>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</si>
  <si>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</si>
  <si>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</si>
  <si>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</si>
  <si>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</si>
  <si>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</si>
  <si>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</si>
  <si>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</si>
  <si>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</si>
  <si>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</si>
  <si>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</si>
  <si>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</si>
  <si>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</si>
  <si>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</si>
  <si>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</si>
  <si>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</si>
  <si>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</si>
  <si>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</si>
  <si>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</si>
  <si>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</si>
  <si>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</si>
  <si>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</si>
  <si>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</si>
  <si>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</si>
  <si>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</si>
  <si>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</si>
  <si>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</si>
  <si>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</si>
  <si>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</si>
  <si>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</si>
  <si>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</si>
  <si>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</si>
  <si>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</si>
  <si>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</si>
  <si>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</si>
  <si>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</si>
  <si>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</si>
  <si>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</si>
  <si>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</si>
  <si>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</si>
  <si>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</si>
  <si>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</si>
  <si>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</si>
  <si>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</si>
  <si>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</si>
  <si>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</si>
  <si>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</si>
  <si>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</si>
  <si>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</si>
  <si>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</si>
  <si>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</si>
  <si>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</si>
  <si>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</si>
  <si>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</si>
  <si>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</si>
  <si>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</si>
  <si>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</si>
  <si>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</si>
  <si>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</si>
  <si>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</si>
  <si>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</si>
  <si>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</si>
  <si>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</si>
  <si>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</si>
  <si>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</si>
  <si>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</si>
  <si>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</si>
  <si>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</si>
  <si>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</si>
  <si>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</si>
  <si>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</si>
  <si>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</si>
  <si>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</si>
  <si>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</si>
  <si>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</si>
  <si>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</si>
  <si>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</si>
  <si>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</si>
  <si>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</si>
  <si>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</si>
  <si>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</si>
  <si>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</si>
  <si>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</si>
  <si>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</si>
  <si>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</si>
  <si>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</si>
  <si>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</si>
  <si>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</si>
  <si>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</si>
  <si>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</si>
  <si>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</si>
  <si>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</si>
  <si>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</si>
  <si>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</si>
  <si>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</si>
  <si>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</si>
  <si>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</si>
  <si>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</si>
  <si>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</si>
  <si>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</si>
  <si>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</si>
  <si>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</si>
  <si>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</si>
  <si>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</si>
  <si>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</si>
  <si>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</si>
  <si>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</si>
  <si>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</si>
  <si>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</si>
  <si>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</si>
  <si>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</si>
  <si>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</si>
  <si>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</si>
  <si>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</si>
  <si>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</si>
  <si>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</si>
  <si>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</si>
  <si>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</si>
  <si>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</si>
  <si>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</si>
  <si>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</si>
  <si>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</si>
  <si>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</si>
  <si>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</si>
  <si>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</si>
  <si>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</si>
  <si>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</si>
  <si>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</si>
  <si>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</si>
  <si>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</si>
  <si>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</si>
  <si>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</si>
  <si>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</si>
  <si>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</si>
  <si>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</si>
  <si>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</si>
  <si>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</si>
  <si>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</si>
  <si>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</si>
  <si>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</si>
  <si>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</si>
  <si>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</si>
  <si>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</si>
  <si>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</si>
  <si>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</si>
  <si>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</si>
  <si>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</si>
  <si>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</si>
  <si>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</si>
  <si>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</si>
  <si>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</si>
  <si>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</si>
  <si>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</si>
  <si>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</si>
  <si>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</si>
  <si>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</si>
  <si>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</si>
  <si>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</si>
  <si>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</si>
  <si>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</si>
  <si>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</si>
  <si>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</si>
  <si>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</si>
  <si>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</si>
  <si>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</si>
  <si>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</si>
  <si>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</si>
  <si>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</si>
  <si>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</si>
  <si>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</si>
  <si>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</si>
  <si>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</si>
  <si>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</si>
  <si>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</si>
  <si>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</si>
  <si>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</si>
  <si>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</si>
  <si>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</si>
  <si>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</si>
  <si>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</si>
  <si>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</si>
  <si>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</si>
  <si>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</si>
  <si>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</si>
  <si>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</si>
  <si>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</si>
  <si>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</si>
  <si>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</si>
  <si>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</si>
  <si>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</si>
  <si>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</si>
  <si>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</si>
  <si>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</si>
  <si>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</si>
  <si>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</si>
  <si>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</si>
  <si>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</si>
  <si>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</si>
  <si>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</si>
  <si>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</si>
  <si>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</si>
  <si>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</si>
  <si>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</si>
  <si>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</si>
  <si>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</si>
  <si>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</si>
  <si>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</si>
  <si>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</si>
  <si>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</si>
  <si>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</si>
  <si>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</si>
  <si>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</si>
  <si>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</si>
  <si>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</si>
  <si>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</si>
  <si>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</si>
  <si>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</si>
  <si>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</si>
  <si>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</si>
  <si>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</si>
  <si>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</si>
  <si>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</si>
  <si>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</si>
  <si>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</si>
  <si>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</si>
  <si>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</si>
  <si>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</si>
  <si>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</si>
  <si>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</si>
  <si>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</si>
  <si>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</si>
  <si>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</si>
  <si>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</si>
  <si>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</si>
  <si>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</si>
  <si>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</si>
  <si>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</si>
  <si>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</si>
  <si>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</si>
  <si>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</si>
  <si>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</si>
  <si>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</si>
  <si>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</si>
  <si>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</si>
  <si>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</si>
  <si>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</si>
  <si>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</si>
  <si>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</si>
  <si>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</si>
  <si>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</si>
  <si>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</si>
  <si>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</si>
  <si>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</si>
  <si>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</si>
  <si>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</si>
  <si>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</si>
  <si>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</si>
  <si>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</si>
  <si>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</si>
  <si>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</si>
  <si>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</si>
  <si>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</si>
  <si>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</si>
  <si>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</si>
  <si>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</si>
  <si>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</si>
  <si>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</si>
  <si>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</si>
  <si>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</si>
  <si>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</si>
  <si>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</si>
  <si>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</si>
  <si>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</si>
  <si>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</si>
  <si>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</si>
  <si>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</si>
  <si>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</si>
  <si>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</si>
  <si>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</si>
  <si>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</si>
  <si>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</si>
  <si>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</si>
  <si>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</si>
  <si>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</si>
  <si>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</si>
  <si>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</si>
  <si>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</si>
  <si>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</si>
  <si>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</si>
  <si>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</si>
  <si>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</si>
  <si>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</si>
  <si>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</si>
  <si>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</si>
  <si>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</si>
  <si>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</si>
  <si>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</si>
  <si>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</si>
  <si>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</si>
  <si>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</si>
  <si>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</si>
  <si>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</si>
  <si>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</si>
  <si>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</si>
  <si>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</si>
  <si>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</si>
  <si>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</si>
  <si>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</si>
  <si>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</si>
  <si>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</si>
  <si>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</si>
  <si>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</si>
  <si>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</si>
  <si>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</si>
  <si>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</si>
  <si>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</si>
  <si>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</si>
  <si>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</si>
  <si>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</si>
  <si>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</si>
  <si>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</si>
  <si>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</si>
  <si>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</si>
  <si>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</si>
  <si>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</si>
  <si>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</si>
  <si>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</si>
  <si>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</si>
  <si>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</si>
  <si>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</si>
  <si>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</si>
  <si>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</si>
  <si>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</si>
  <si>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</si>
  <si>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</si>
  <si>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</si>
  <si>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</si>
  <si>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</si>
  <si>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</si>
  <si>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</si>
  <si>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</si>
  <si>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</si>
  <si>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</si>
  <si>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</si>
  <si>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</si>
  <si>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</si>
  <si>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</si>
  <si>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</si>
  <si>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</si>
  <si>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</si>
  <si>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</si>
  <si>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</si>
  <si>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</si>
  <si>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</si>
  <si>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</si>
  <si>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</si>
  <si>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</si>
  <si>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</si>
  <si>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</si>
  <si>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</si>
  <si>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</si>
  <si>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</si>
  <si>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</si>
  <si>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</si>
  <si>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</si>
  <si>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</si>
  <si>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</si>
  <si>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</si>
  <si>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</si>
  <si>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</si>
  <si>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</si>
  <si>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</si>
  <si>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</si>
  <si>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</si>
  <si>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</si>
  <si>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</si>
  <si>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</si>
  <si>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</si>
  <si>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</si>
  <si>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</si>
  <si>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</si>
  <si>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</si>
  <si>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</si>
  <si>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</si>
  <si>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</si>
  <si>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</si>
  <si>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</si>
  <si>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</si>
  <si>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</si>
  <si>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</si>
  <si>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</si>
  <si>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</si>
  <si>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</si>
  <si>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</si>
  <si>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</si>
  <si>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</si>
  <si>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</si>
  <si>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</si>
  <si>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</si>
  <si>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</si>
  <si>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</si>
  <si>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</si>
  <si>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</si>
  <si>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</si>
  <si>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</si>
  <si>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</si>
  <si>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</si>
  <si>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</si>
  <si>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</si>
  <si>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</si>
  <si>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</si>
  <si>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</si>
  <si>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</si>
  <si>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</si>
  <si>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</si>
  <si>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</si>
  <si>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</si>
  <si>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</si>
  <si>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</si>
  <si>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</si>
  <si>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</si>
  <si>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</si>
  <si>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</si>
  <si>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</si>
  <si>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</si>
  <si>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</si>
  <si>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</si>
  <si>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</si>
  <si>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</si>
  <si>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</si>
  <si>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</si>
  <si>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</si>
  <si>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</si>
  <si>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</si>
  <si>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</si>
  <si>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</si>
  <si>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</si>
  <si>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</si>
  <si>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</si>
  <si>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</si>
  <si>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</si>
  <si>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</si>
  <si>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</si>
  <si>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</si>
  <si>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</si>
  <si>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</si>
  <si>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</si>
  <si>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</si>
  <si>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</si>
  <si>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</si>
  <si>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</si>
  <si>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</si>
  <si>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</si>
  <si>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</si>
  <si>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</si>
  <si>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</si>
  <si>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</si>
  <si>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</si>
  <si>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</si>
  <si>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</si>
  <si>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</si>
  <si>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</si>
  <si>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</si>
  <si>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</si>
  <si>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</si>
  <si>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</si>
  <si>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</si>
  <si>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</si>
  <si>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</si>
  <si>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</si>
  <si>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</si>
  <si>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</si>
  <si>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</si>
  <si>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</si>
  <si>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</si>
  <si>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</si>
  <si>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</si>
  <si>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</si>
  <si>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</si>
  <si>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</si>
  <si>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</si>
  <si>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</si>
  <si>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</si>
  <si>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</si>
  <si>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</si>
  <si>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</si>
  <si>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</si>
  <si>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</si>
  <si>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</si>
  <si>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</si>
  <si>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</si>
  <si>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</si>
  <si>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</si>
  <si>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</si>
  <si>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</si>
  <si>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</si>
  <si>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</si>
  <si>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</si>
  <si>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</si>
  <si>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</si>
  <si>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</si>
  <si>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</si>
  <si>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</si>
  <si>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</si>
  <si>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</si>
  <si>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</si>
  <si>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</si>
  <si>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</si>
  <si>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</si>
  <si>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</si>
  <si>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</si>
  <si>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</si>
  <si>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</si>
  <si>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</si>
  <si>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</si>
  <si>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</si>
  <si>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</si>
  <si>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</si>
  <si>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</si>
  <si>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</si>
  <si>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</si>
  <si>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</si>
  <si>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</si>
  <si>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</si>
  <si>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</si>
  <si>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</si>
  <si>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</si>
  <si>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</si>
  <si>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</si>
  <si>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</si>
  <si>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</si>
  <si>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</si>
  <si>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</si>
  <si>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</si>
  <si>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</si>
  <si>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</si>
  <si>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</si>
  <si>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</si>
  <si>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</si>
  <si>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</si>
  <si>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</si>
  <si>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</si>
  <si>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</si>
  <si>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</si>
  <si>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</si>
  <si>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</si>
  <si>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</si>
  <si>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</si>
  <si>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</si>
  <si>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</si>
  <si>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</si>
  <si>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</si>
  <si>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</si>
  <si>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</si>
  <si>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</si>
  <si>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</si>
  <si>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</si>
  <si>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</si>
  <si>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</si>
  <si>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</si>
  <si>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</si>
  <si>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</si>
  <si>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</si>
  <si>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</si>
  <si>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</si>
  <si>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</si>
  <si>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</si>
  <si>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</si>
  <si>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</si>
  <si>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</si>
  <si>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</si>
  <si>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</si>
  <si>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</si>
  <si>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</si>
  <si>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</si>
  <si>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</si>
  <si>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</si>
  <si>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</si>
  <si>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</si>
  <si>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</si>
  <si>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</si>
  <si>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</si>
  <si>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</si>
  <si>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</si>
  <si>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</si>
  <si>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</si>
  <si>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</si>
  <si>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</si>
  <si>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</si>
  <si>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</si>
  <si>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</si>
  <si>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</si>
  <si>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</si>
  <si>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</si>
  <si>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</si>
  <si>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</si>
  <si>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</si>
  <si>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</si>
  <si>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</si>
  <si>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</si>
  <si>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</si>
  <si>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</si>
  <si>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</si>
  <si>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</si>
  <si>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</si>
  <si>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</si>
  <si>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</si>
  <si>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</si>
  <si>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</si>
  <si>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</si>
  <si>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</si>
  <si>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</si>
  <si>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</si>
  <si>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</si>
  <si>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</si>
  <si>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</si>
  <si>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</si>
  <si>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</si>
  <si>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</si>
  <si>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</si>
  <si>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</si>
  <si>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</si>
  <si>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</si>
  <si>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</si>
  <si>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</si>
  <si>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</si>
  <si>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</si>
  <si>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</si>
  <si>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</si>
  <si>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</si>
  <si>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</si>
  <si>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</si>
  <si>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</si>
  <si>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</si>
  <si>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</si>
  <si>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</si>
  <si>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</si>
  <si>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</si>
  <si>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</si>
  <si>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</si>
  <si>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</si>
  <si>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</si>
  <si>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</si>
  <si>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</si>
  <si>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</si>
  <si>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</si>
  <si>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</si>
  <si>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</si>
  <si>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</si>
  <si>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</si>
  <si>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</si>
  <si>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</si>
  <si>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</si>
  <si>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</si>
  <si>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</si>
  <si>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</si>
  <si>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</si>
  <si>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</si>
  <si>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</si>
  <si>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</si>
  <si>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</si>
  <si>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</si>
  <si>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</si>
  <si>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</si>
  <si>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</si>
  <si>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</si>
  <si>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</si>
  <si>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</si>
  <si>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</si>
  <si>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</si>
  <si>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</si>
  <si>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</si>
  <si>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</si>
  <si>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</si>
  <si>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</si>
  <si>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</si>
  <si>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</si>
  <si>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</si>
  <si>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</si>
  <si>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</si>
  <si>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</si>
  <si>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</si>
  <si>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</si>
  <si>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</si>
  <si>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</si>
  <si>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</si>
  <si>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</si>
  <si>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</si>
  <si>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</si>
  <si>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</si>
  <si>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</si>
  <si>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</si>
  <si>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</si>
  <si>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</si>
  <si>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</si>
  <si>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</si>
  <si>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</si>
  <si>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</si>
  <si>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</si>
  <si>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</si>
  <si>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</si>
  <si>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</si>
  <si>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</si>
  <si>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</si>
  <si>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</si>
  <si>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</si>
  <si>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</si>
  <si>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</si>
  <si>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</si>
  <si>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</si>
  <si>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</si>
  <si>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</si>
  <si>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</si>
  <si>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</si>
  <si>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</si>
  <si>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</si>
  <si>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</si>
  <si>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</si>
  <si>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</si>
  <si>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</si>
  <si>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</si>
  <si>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</si>
  <si>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</si>
  <si>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</si>
  <si>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</si>
  <si>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</si>
  <si>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</si>
  <si>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</si>
  <si>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</si>
  <si>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</si>
  <si>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</si>
  <si>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</si>
  <si>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</si>
  <si>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</si>
  <si>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</si>
  <si>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</si>
  <si>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</si>
  <si>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</si>
  <si>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</si>
  <si>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</si>
  <si>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</si>
  <si>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</si>
  <si>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</si>
  <si>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</si>
  <si>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</si>
  <si>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</si>
  <si>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</si>
  <si>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</si>
  <si>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</si>
  <si>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</si>
  <si>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</si>
  <si>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</si>
  <si>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</si>
  <si>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</si>
  <si>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</si>
  <si>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</si>
  <si>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</si>
  <si>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</si>
  <si>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</si>
  <si>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</si>
  <si>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</si>
  <si>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</si>
  <si>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</si>
  <si>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</si>
  <si>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</si>
  <si>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</si>
  <si>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</si>
  <si>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</si>
  <si>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</si>
  <si>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</si>
  <si>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</si>
  <si>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</si>
  <si>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</si>
  <si>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</si>
  <si>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</si>
  <si>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</si>
  <si>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</si>
  <si>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</si>
  <si>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</si>
  <si>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</si>
  <si>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</si>
  <si>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</si>
  <si>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</si>
  <si>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</si>
  <si>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</si>
  <si>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</si>
  <si>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</si>
  <si>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</si>
  <si>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</si>
  <si>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</si>
  <si>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</si>
  <si>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</si>
  <si>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</si>
  <si>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</si>
  <si>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</si>
  <si>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</si>
  <si>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</si>
  <si>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</si>
  <si>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</si>
  <si>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</si>
  <si>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</si>
  <si>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</si>
  <si>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</si>
  <si>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</si>
  <si>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</si>
  <si>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</si>
  <si>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</si>
  <si>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</si>
  <si>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</si>
  <si>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</si>
  <si>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</si>
  <si>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</si>
  <si>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</si>
  <si>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</si>
  <si>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</si>
  <si>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</si>
  <si>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</si>
  <si>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</si>
  <si>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</si>
  <si>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</si>
  <si>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</si>
  <si>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</si>
  <si>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</si>
  <si>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</si>
  <si>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</si>
  <si>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</si>
  <si>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</si>
  <si>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</si>
  <si>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</si>
  <si>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</si>
  <si>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</si>
  <si>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</si>
  <si>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</si>
  <si>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</si>
  <si>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</si>
  <si>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</si>
  <si>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</si>
  <si>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</si>
  <si>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</si>
  <si>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</si>
  <si>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</si>
  <si>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</si>
  <si>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</si>
  <si>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</si>
  <si>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</si>
  <si>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</si>
  <si>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</si>
  <si>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</si>
  <si>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</si>
  <si>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</si>
  <si>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</si>
  <si>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</si>
  <si>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</si>
  <si>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</si>
  <si>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</si>
  <si>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</si>
  <si>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</si>
  <si>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</si>
  <si>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</si>
  <si>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</si>
  <si>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</si>
  <si>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</si>
  <si>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</si>
  <si>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</si>
  <si>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</si>
  <si>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</si>
  <si>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</si>
  <si>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</si>
  <si>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</si>
  <si>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</si>
  <si>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</si>
  <si>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</si>
  <si>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</si>
  <si>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</si>
  <si>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</si>
  <si>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</si>
  <si>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</si>
  <si>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</si>
  <si>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</si>
  <si>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</si>
  <si>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</si>
  <si>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</si>
  <si>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</si>
  <si>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</si>
  <si>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</si>
  <si>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</si>
  <si>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</si>
  <si>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</si>
  <si>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</si>
  <si>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</si>
  <si>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</si>
  <si>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</si>
  <si>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</si>
  <si>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</si>
  <si>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</si>
  <si>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</si>
  <si>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</si>
  <si>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</si>
  <si>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</si>
  <si>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</si>
  <si>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</si>
  <si>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</si>
  <si>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</si>
  <si>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</si>
  <si>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</si>
  <si>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</si>
  <si>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</si>
  <si>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</si>
  <si>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</si>
  <si>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</si>
  <si>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</si>
  <si>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</si>
  <si>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</si>
  <si>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</si>
  <si>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</si>
  <si>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</si>
  <si>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</si>
  <si>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</si>
  <si>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</si>
  <si>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</si>
  <si>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</si>
  <si>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</si>
  <si>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</si>
  <si>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</si>
  <si>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</si>
  <si>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</si>
  <si>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</si>
  <si>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</si>
  <si>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</si>
  <si>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</si>
  <si>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</si>
  <si>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</si>
  <si>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</si>
  <si>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</si>
  <si>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</si>
  <si>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</si>
  <si>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</si>
  <si>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</si>
  <si>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</si>
  <si>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</si>
  <si>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</si>
  <si>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</si>
  <si>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</si>
  <si>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</si>
  <si>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</si>
  <si>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</si>
  <si>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</si>
  <si>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</si>
  <si>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</si>
  <si>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</si>
  <si>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</si>
  <si>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</si>
  <si>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</si>
  <si>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</si>
  <si>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</si>
  <si>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</si>
  <si>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</si>
  <si>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</si>
  <si>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</si>
  <si>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</si>
  <si>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</si>
  <si>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</si>
  <si>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</si>
  <si>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</si>
  <si>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</si>
  <si>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</si>
  <si>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</si>
  <si>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</si>
  <si>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</si>
  <si>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</si>
  <si>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</si>
  <si>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</si>
  <si>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</si>
  <si>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</si>
  <si>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</si>
  <si>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</si>
  <si>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</si>
  <si>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</si>
  <si>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</si>
  <si>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</si>
  <si>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</si>
  <si>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</si>
  <si>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</si>
  <si>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</si>
  <si>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</si>
  <si>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</si>
  <si>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</si>
  <si>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</si>
  <si>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</si>
  <si>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</si>
  <si>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</si>
  <si>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</si>
  <si>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</si>
  <si>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</si>
  <si>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</si>
  <si>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</si>
  <si>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</si>
  <si>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</si>
  <si>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</si>
  <si>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</si>
  <si>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</si>
  <si>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</si>
  <si>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</si>
  <si>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</si>
  <si>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</si>
  <si>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</si>
  <si>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</si>
  <si>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</si>
  <si>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</si>
  <si>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</si>
  <si>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</si>
  <si>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</si>
  <si>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</si>
  <si>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</si>
  <si>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</si>
  <si>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</si>
  <si>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</si>
  <si>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</si>
  <si>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</si>
  <si>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</si>
  <si>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</si>
  <si>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</si>
  <si>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</si>
  <si>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</si>
  <si>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</si>
  <si>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</si>
  <si>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</si>
  <si>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</si>
  <si>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</si>
  <si>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</si>
  <si>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</si>
  <si>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</si>
  <si>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</si>
  <si>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</si>
  <si>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</si>
  <si>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</si>
  <si>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</si>
  <si>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</si>
  <si>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</si>
  <si>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</si>
  <si>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</si>
  <si>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</si>
  <si>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</si>
  <si>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</si>
  <si>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</si>
  <si>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</si>
  <si>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</si>
  <si>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</si>
  <si>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</si>
  <si>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</si>
  <si>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</si>
  <si>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</si>
  <si>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</si>
  <si>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</si>
  <si>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</si>
  <si>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</si>
  <si>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</si>
  <si>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</si>
  <si>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</si>
  <si>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</si>
  <si>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</si>
  <si>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</si>
  <si>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</si>
  <si>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</si>
  <si>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</si>
  <si>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</si>
  <si>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</si>
  <si>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</si>
  <si>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</si>
  <si>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</si>
  <si>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</si>
  <si>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</si>
  <si>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</si>
  <si>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</si>
  <si>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</si>
  <si>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</si>
  <si>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</si>
  <si>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</si>
  <si>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</si>
  <si>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</si>
  <si>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</si>
  <si>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</si>
  <si>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</si>
  <si>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</si>
  <si>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</si>
  <si>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</si>
  <si>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</si>
  <si>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</si>
  <si>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</si>
  <si>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</si>
  <si>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</si>
  <si>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</si>
  <si>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</si>
  <si>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</si>
  <si>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</si>
  <si>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</si>
  <si>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</si>
  <si>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</si>
  <si>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</si>
  <si>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</si>
  <si>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</si>
  <si>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</si>
  <si>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</si>
  <si>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</si>
  <si>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</si>
  <si>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</si>
  <si>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</si>
  <si>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</si>
  <si>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</si>
  <si>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</si>
  <si>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</si>
  <si>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</si>
  <si>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</si>
  <si>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</si>
  <si>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</si>
  <si>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</si>
  <si>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</si>
  <si>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</si>
  <si>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</si>
  <si>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</si>
  <si>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</si>
  <si>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</si>
  <si>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</si>
  <si>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</si>
  <si>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</si>
  <si>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</si>
  <si>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</si>
  <si>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</si>
  <si>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</si>
  <si>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</si>
  <si>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</si>
  <si>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</si>
  <si>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</si>
  <si>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</si>
  <si>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</si>
  <si>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</si>
  <si>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</si>
  <si>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</si>
  <si>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</si>
  <si>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</si>
  <si>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</si>
  <si>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</si>
  <si>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</si>
  <si>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</si>
  <si>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</si>
  <si>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</si>
  <si>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</si>
  <si>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</si>
  <si>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</si>
  <si>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</si>
  <si>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</si>
  <si>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</si>
  <si>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</si>
  <si>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</si>
  <si>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</si>
  <si>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</si>
  <si>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</si>
  <si>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</si>
  <si>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</si>
  <si>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</si>
  <si>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</si>
  <si>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</si>
  <si>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</si>
  <si>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</si>
  <si>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</si>
  <si>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</si>
  <si>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</si>
  <si>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</si>
  <si>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</si>
  <si>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</si>
  <si>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</si>
  <si>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</si>
  <si>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</si>
  <si>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</si>
  <si>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</si>
  <si>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</si>
  <si>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</si>
  <si>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</si>
  <si>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</si>
  <si>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</si>
  <si>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</si>
  <si>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</si>
  <si>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</si>
  <si>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</si>
  <si>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</si>
  <si>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</si>
  <si>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</si>
  <si>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</si>
  <si>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</si>
  <si>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</si>
  <si>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</si>
  <si>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</si>
  <si>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</si>
  <si>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</si>
  <si>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</si>
  <si>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</si>
  <si>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</si>
  <si>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</si>
  <si>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</si>
  <si>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</si>
  <si>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</si>
  <si>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</si>
  <si>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</si>
  <si>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</si>
  <si>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</si>
  <si>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</si>
  <si>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</si>
  <si>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</si>
  <si>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</si>
  <si>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</si>
  <si>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</si>
  <si>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</si>
  <si>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</si>
  <si>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</si>
  <si>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</si>
  <si>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</si>
  <si>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</si>
  <si>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</si>
  <si>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</si>
  <si>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</si>
  <si>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</si>
  <si>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</si>
  <si>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</si>
  <si>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</si>
  <si>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</si>
  <si>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</si>
  <si>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</si>
  <si>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</si>
  <si>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</si>
  <si>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</si>
  <si>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</si>
  <si>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</si>
  <si>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</si>
  <si>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</si>
  <si>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</si>
  <si>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</si>
  <si>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</si>
  <si>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</si>
  <si>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</si>
  <si>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</si>
  <si>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</si>
  <si>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</si>
  <si>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</si>
  <si>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</si>
  <si>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</si>
  <si>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</si>
  <si>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</si>
  <si>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</si>
  <si>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</si>
  <si>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</si>
  <si>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</si>
  <si>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</si>
  <si>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</si>
  <si>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</si>
  <si>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</si>
  <si>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</si>
  <si>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</si>
  <si>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</si>
  <si>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</si>
  <si>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</si>
  <si>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</si>
  <si>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</si>
  <si>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</si>
  <si>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</si>
  <si>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</si>
  <si>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</si>
  <si>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</si>
  <si>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</si>
  <si>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</si>
  <si>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</si>
  <si>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</si>
  <si>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</si>
  <si>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</si>
  <si>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</si>
  <si>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</si>
  <si>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</si>
  <si>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</si>
  <si>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</si>
  <si>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</si>
  <si>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</si>
  <si>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</si>
  <si>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</si>
  <si>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</si>
  <si>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</si>
  <si>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</si>
  <si>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</si>
  <si>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</si>
  <si>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</si>
  <si>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</si>
  <si>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</si>
  <si>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</si>
  <si>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</si>
  <si>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</si>
  <si>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</si>
  <si>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</si>
  <si>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</si>
  <si>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</si>
  <si>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</si>
  <si>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</si>
  <si>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</si>
  <si>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</si>
  <si>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</si>
  <si>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</si>
  <si>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</si>
  <si>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</si>
  <si>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</si>
  <si>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</si>
  <si>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</si>
  <si>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</si>
  <si>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</si>
  <si>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</si>
  <si>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</si>
  <si>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</si>
  <si>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</si>
  <si>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</si>
  <si>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</si>
  <si>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</si>
  <si>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</si>
  <si>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</si>
  <si>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</si>
  <si>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</si>
  <si>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</si>
  <si>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</si>
  <si>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</si>
  <si>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</si>
  <si>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</si>
  <si>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</si>
  <si>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</si>
  <si>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</si>
  <si>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</si>
  <si>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</si>
  <si>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</si>
  <si>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</si>
  <si>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</si>
  <si>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</si>
  <si>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</si>
  <si>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</si>
  <si>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</si>
  <si>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</si>
  <si>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</si>
  <si>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</si>
  <si>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</si>
  <si>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</si>
  <si>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</si>
  <si>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</si>
  <si>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</si>
  <si>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</si>
  <si>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</si>
  <si>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</si>
  <si>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</si>
  <si>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</si>
  <si>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</si>
  <si>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</si>
  <si>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</si>
  <si>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</si>
  <si>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</si>
  <si>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</si>
  <si>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</si>
  <si>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</si>
  <si>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</si>
  <si>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</si>
  <si>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</si>
  <si>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</si>
  <si>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</si>
  <si>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</si>
  <si>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</si>
  <si>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</si>
  <si>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</si>
  <si>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</si>
  <si>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</si>
  <si>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</si>
  <si>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</si>
  <si>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</si>
  <si>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</si>
  <si>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</si>
  <si>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</si>
  <si>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</si>
  <si>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</si>
  <si>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</si>
  <si>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</si>
  <si>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</si>
  <si>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</si>
  <si>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</si>
  <si>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</si>
  <si>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</si>
  <si>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</si>
  <si>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</si>
  <si>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</si>
  <si>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</si>
  <si>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</si>
  <si>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</si>
  <si>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</si>
  <si>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</si>
  <si>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</si>
  <si>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</si>
  <si>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</si>
  <si>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</si>
  <si>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</si>
  <si>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</si>
  <si>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</si>
  <si>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</si>
  <si>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</si>
  <si>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</si>
  <si>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</si>
  <si>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</si>
  <si>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</si>
  <si>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</si>
  <si>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</si>
  <si>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</si>
  <si>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</si>
  <si>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</si>
  <si>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</si>
  <si>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</si>
  <si>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</si>
  <si>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</si>
  <si>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</si>
  <si>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</si>
  <si>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</si>
  <si>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</si>
  <si>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</si>
  <si>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</si>
  <si>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</si>
  <si>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</si>
  <si>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</si>
  <si>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</si>
  <si>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</si>
  <si>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</si>
  <si>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</si>
  <si>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</si>
  <si>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</si>
  <si>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</si>
  <si>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</si>
  <si>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</si>
  <si>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</si>
  <si>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</si>
  <si>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</si>
  <si>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</si>
  <si>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</si>
  <si>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</si>
  <si>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</si>
  <si>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</si>
  <si>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</si>
  <si>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</si>
  <si>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</si>
  <si>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</si>
  <si>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</si>
  <si>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</si>
  <si>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</si>
  <si>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</si>
  <si>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</si>
  <si>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</si>
  <si>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</si>
  <si>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</si>
  <si>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</si>
  <si>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</si>
  <si>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</si>
  <si>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</si>
  <si>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</si>
  <si>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</si>
  <si>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</si>
  <si>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</si>
  <si>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</si>
  <si>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</si>
  <si>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</si>
  <si>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</si>
  <si>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</si>
  <si>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</si>
  <si>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</si>
  <si>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</si>
  <si>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</si>
  <si>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</si>
  <si>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</si>
  <si>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</si>
  <si>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</si>
  <si>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</si>
  <si>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</si>
  <si>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</si>
  <si>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</si>
  <si>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</si>
  <si>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</si>
  <si>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</si>
  <si>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</si>
  <si>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</si>
  <si>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</si>
  <si>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</si>
  <si>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</si>
  <si>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</si>
  <si>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</si>
  <si>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</si>
  <si>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</si>
  <si>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</si>
  <si>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</si>
  <si>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</si>
  <si>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</si>
  <si>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</si>
  <si>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</si>
  <si>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</si>
  <si>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</si>
  <si>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</si>
  <si>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</si>
  <si>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</si>
  <si>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</si>
  <si>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</si>
  <si>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</si>
  <si>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</si>
  <si>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</si>
  <si>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</si>
  <si>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</si>
  <si>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</si>
  <si>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</si>
  <si>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</si>
  <si>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</si>
  <si>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</si>
  <si>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</si>
  <si>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</si>
  <si>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</si>
  <si>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</si>
  <si>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</si>
  <si>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</si>
  <si>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</si>
  <si>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</si>
  <si>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</si>
  <si>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</si>
  <si>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</si>
  <si>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</si>
  <si>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</si>
  <si>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</si>
  <si>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</si>
  <si>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</si>
  <si>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</si>
  <si>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</si>
  <si>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</si>
  <si>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</si>
  <si>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</si>
  <si>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</si>
  <si>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</si>
  <si>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</si>
  <si>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</si>
  <si>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</si>
  <si>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</si>
  <si>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</si>
  <si>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</si>
  <si>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</si>
  <si>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</si>
  <si>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</si>
  <si>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</si>
  <si>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</si>
  <si>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</si>
  <si>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</si>
  <si>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</si>
  <si>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</si>
  <si>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</si>
  <si>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</si>
  <si>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</si>
  <si>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</si>
  <si>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</si>
  <si>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</si>
  <si>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</si>
  <si>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</si>
  <si>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</si>
  <si>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</si>
  <si>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</si>
  <si>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</si>
  <si>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</si>
  <si>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</si>
  <si>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</si>
  <si>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</si>
  <si>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</si>
  <si>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</si>
  <si>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</si>
  <si>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</si>
  <si>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</si>
  <si>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</si>
  <si>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</si>
  <si>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</si>
  <si>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</si>
  <si>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</si>
  <si>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</si>
  <si>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</si>
  <si>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</si>
  <si>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</si>
  <si>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</si>
  <si>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</si>
  <si>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</si>
  <si>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</si>
  <si>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</si>
  <si>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</si>
  <si>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</si>
  <si>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</si>
  <si>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</si>
  <si>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</si>
  <si>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</si>
  <si>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</si>
  <si>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</si>
  <si>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</si>
  <si>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</si>
  <si>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</si>
  <si>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</si>
  <si>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</si>
  <si>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</si>
  <si>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</si>
  <si>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</si>
  <si>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</si>
  <si>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</si>
  <si>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</si>
  <si>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</si>
  <si>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</si>
  <si>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</si>
  <si>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</si>
  <si>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</si>
  <si>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</si>
  <si>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</si>
  <si>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</si>
  <si>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</si>
  <si>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</si>
  <si>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</si>
  <si>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</si>
  <si>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</si>
  <si>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</si>
  <si>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</si>
  <si>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</si>
  <si>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</si>
  <si>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</si>
  <si>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</si>
  <si>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</si>
  <si>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</si>
  <si>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</si>
  <si>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</si>
  <si>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</si>
  <si>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</si>
  <si>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</si>
  <si>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</si>
  <si>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</si>
  <si>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</si>
  <si>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</si>
  <si>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</si>
  <si>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</si>
  <si>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</si>
  <si>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</si>
  <si>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</si>
  <si>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</si>
  <si>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</si>
  <si>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</si>
  <si>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</si>
  <si>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</si>
  <si>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</si>
  <si>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</si>
  <si>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</si>
  <si>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</si>
  <si>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</si>
  <si>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</si>
  <si>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</si>
  <si>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</si>
  <si>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</si>
  <si>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</si>
  <si>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</si>
  <si>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</si>
  <si>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</si>
  <si>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</si>
  <si>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</si>
  <si>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</si>
  <si>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</si>
  <si>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</si>
  <si>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</si>
  <si>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</si>
  <si>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</si>
  <si>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</si>
  <si>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</si>
  <si>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</si>
  <si>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</si>
  <si>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</si>
  <si>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</si>
  <si>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</si>
  <si>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</si>
  <si>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</si>
  <si>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</si>
  <si>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</si>
  <si>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</si>
  <si>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</si>
  <si>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</si>
  <si>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</si>
  <si>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</si>
  <si>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</si>
  <si>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</si>
  <si>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</si>
  <si>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</si>
  <si>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</si>
  <si>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</si>
  <si>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</si>
  <si>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</si>
  <si>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</si>
  <si>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</si>
  <si>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</si>
  <si>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</si>
  <si>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</si>
  <si>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</si>
  <si>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</si>
  <si>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</si>
  <si>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</si>
  <si>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</si>
  <si>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</si>
  <si>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</si>
  <si>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</si>
  <si>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</si>
  <si>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</si>
  <si>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</si>
  <si>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</si>
  <si>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</si>
  <si>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</si>
  <si>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</si>
  <si>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</si>
  <si>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</si>
  <si>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</si>
  <si>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</si>
  <si>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</si>
  <si>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</si>
  <si>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</si>
  <si>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</si>
  <si>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</si>
  <si>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</si>
  <si>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</si>
  <si>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</si>
  <si>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</si>
  <si>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</si>
  <si>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</si>
  <si>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</si>
  <si>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</si>
  <si>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</si>
  <si>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</si>
  <si>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</si>
  <si>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</si>
  <si>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</si>
  <si>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</si>
  <si>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</si>
  <si>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</si>
  <si>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</si>
  <si>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</si>
  <si>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</si>
  <si>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</si>
  <si>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</si>
  <si>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</si>
  <si>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</si>
  <si>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</si>
  <si>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</si>
  <si>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</si>
  <si>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</si>
  <si>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</si>
  <si>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</si>
  <si>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</si>
  <si>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</si>
  <si>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</si>
  <si>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</si>
  <si>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</si>
  <si>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</si>
  <si>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</si>
  <si>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</si>
  <si>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</si>
  <si>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</si>
  <si>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</si>
  <si>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</si>
  <si>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</si>
  <si>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</si>
  <si>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</si>
  <si>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</si>
  <si>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</si>
  <si>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</si>
  <si>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</si>
  <si>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</si>
  <si>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</si>
  <si>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</si>
  <si>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</si>
  <si>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</si>
  <si>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</si>
  <si>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</si>
  <si>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</si>
  <si>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</si>
  <si>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</si>
  <si>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</si>
  <si>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</si>
  <si>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</si>
  <si>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</si>
  <si>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</si>
  <si>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</si>
  <si>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</si>
  <si>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</si>
  <si>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</si>
  <si>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</si>
  <si>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</si>
  <si>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</si>
  <si>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</si>
  <si>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</si>
  <si>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</si>
  <si>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</si>
  <si>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</si>
  <si>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</si>
  <si>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</si>
  <si>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</si>
  <si>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</si>
  <si>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</si>
  <si>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</si>
  <si>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</si>
  <si>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</si>
  <si>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</si>
  <si>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</si>
  <si>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</si>
  <si>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</si>
  <si>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</si>
  <si>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</si>
  <si>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</si>
  <si>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</si>
  <si>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</si>
  <si>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</si>
  <si>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</si>
  <si>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</si>
  <si>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</si>
  <si>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</si>
  <si>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</si>
  <si>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</si>
  <si>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</si>
  <si>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</si>
  <si>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</si>
  <si>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</si>
  <si>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</si>
  <si>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</si>
  <si>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</si>
  <si>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</si>
  <si>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</si>
  <si>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</si>
  <si>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</si>
  <si>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</si>
  <si>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</si>
  <si>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</si>
  <si>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</si>
  <si>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</si>
  <si>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</si>
  <si>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</si>
  <si>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</si>
  <si>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</si>
  <si>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</si>
  <si>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</si>
  <si>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</si>
  <si>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</si>
  <si>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</si>
  <si>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</si>
  <si>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</si>
  <si>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</si>
  <si>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</si>
  <si>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</si>
  <si>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</si>
  <si>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</si>
  <si>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</si>
  <si>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</si>
  <si>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</si>
  <si>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</si>
  <si>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</si>
  <si>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</si>
  <si>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</si>
  <si>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</si>
  <si>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</si>
  <si>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</si>
  <si>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</si>
  <si>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</si>
  <si>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</si>
  <si>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</si>
  <si>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</si>
  <si>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</si>
  <si>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</si>
  <si>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</si>
  <si>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</si>
  <si>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</si>
  <si>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</si>
  <si>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</si>
  <si>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</si>
  <si>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</si>
  <si>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</si>
  <si>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</si>
  <si>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</si>
  <si>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</si>
  <si>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</si>
  <si>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</si>
  <si>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</si>
  <si>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</si>
  <si>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</si>
  <si>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</si>
  <si>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</si>
  <si>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</si>
  <si>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</si>
  <si>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</si>
  <si>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</si>
  <si>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</si>
  <si>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</si>
  <si>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</si>
  <si>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</si>
  <si>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</si>
  <si>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</si>
  <si>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</si>
  <si>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</si>
  <si>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</si>
  <si>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</si>
  <si>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</si>
  <si>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</si>
  <si>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</si>
  <si>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</si>
  <si>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</si>
  <si>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</si>
  <si>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</si>
  <si>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</si>
  <si>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</si>
  <si>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</si>
  <si>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</si>
  <si>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</si>
  <si>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</si>
  <si>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</si>
  <si>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</si>
  <si>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</si>
  <si>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</si>
  <si>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</si>
  <si>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</si>
  <si>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</si>
  <si>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</si>
  <si>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</si>
  <si>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</si>
  <si>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</si>
  <si>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</si>
  <si>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</si>
  <si>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</si>
  <si>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</si>
  <si>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</si>
  <si>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</si>
  <si>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</si>
  <si>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</si>
  <si>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</si>
  <si>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</si>
  <si>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</si>
  <si>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</si>
  <si>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</si>
  <si>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</si>
  <si>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</si>
  <si>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</si>
  <si>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</si>
  <si>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</si>
  <si>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</si>
  <si>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</si>
  <si>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</si>
  <si>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</si>
  <si>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</si>
  <si>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</si>
  <si>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</si>
  <si>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</si>
  <si>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</si>
  <si>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</si>
  <si>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</si>
  <si>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</si>
  <si>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</si>
  <si>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</si>
  <si>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</si>
  <si>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</si>
  <si>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</si>
  <si>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</si>
  <si>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</si>
  <si>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</si>
  <si>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</si>
  <si>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</si>
  <si>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</si>
  <si>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</si>
  <si>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</si>
  <si>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</si>
  <si>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</si>
  <si>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</si>
  <si>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</si>
  <si>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</si>
  <si>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</si>
  <si>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</si>
  <si>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</si>
  <si>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</si>
  <si>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</si>
  <si>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</si>
  <si>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</si>
  <si>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</si>
  <si>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</si>
  <si>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</si>
  <si>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</si>
  <si>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</si>
  <si>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</si>
  <si>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</si>
  <si>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</si>
  <si>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</si>
  <si>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</si>
  <si>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</si>
  <si>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</si>
  <si>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</si>
  <si>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</si>
  <si>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</si>
  <si>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</si>
  <si>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</si>
  <si>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</si>
  <si>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</si>
  <si>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</si>
  <si>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</si>
  <si>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</si>
  <si>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</si>
  <si>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</si>
  <si>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</si>
  <si>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</si>
  <si>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</si>
  <si>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</si>
  <si>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</si>
  <si>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</si>
  <si>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</si>
  <si>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</si>
  <si>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</si>
  <si>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</si>
  <si>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</si>
  <si>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</si>
  <si>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</si>
  <si>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</si>
  <si>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</si>
  <si>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</si>
  <si>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</si>
  <si>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</si>
  <si>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</si>
  <si>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</si>
  <si>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</si>
  <si>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</si>
  <si>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</si>
  <si>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</si>
  <si>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</si>
  <si>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</si>
  <si>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</si>
  <si>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</si>
  <si>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</si>
  <si>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</si>
  <si>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</si>
  <si>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</si>
  <si>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</si>
  <si>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</si>
  <si>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</si>
  <si>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</si>
  <si>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</si>
  <si>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</si>
  <si>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</si>
  <si>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</si>
  <si>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</si>
  <si>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</si>
  <si>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</si>
  <si>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</si>
  <si>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</si>
  <si>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</si>
  <si>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</si>
  <si>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</si>
  <si>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</si>
  <si>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</si>
  <si>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</si>
  <si>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</si>
  <si>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</si>
  <si>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</si>
  <si>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</si>
  <si>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</si>
  <si>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</si>
  <si>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</si>
  <si>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</si>
  <si>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</si>
  <si>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</si>
  <si>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</si>
  <si>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</si>
  <si>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</si>
  <si>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</si>
  <si>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</si>
  <si>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</si>
  <si>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</si>
  <si>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</si>
  <si>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</si>
  <si>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</si>
  <si>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</si>
  <si>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</si>
  <si>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</si>
  <si>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</si>
  <si>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</si>
  <si>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</si>
  <si>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</si>
  <si>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</si>
  <si>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</si>
  <si>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</si>
  <si>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</si>
  <si>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</si>
  <si>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</si>
  <si>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</si>
  <si>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</si>
  <si>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</si>
  <si>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</si>
  <si>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</si>
  <si>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</si>
  <si>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</si>
  <si>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</si>
  <si>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</si>
  <si>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</si>
  <si>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</si>
  <si>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</si>
  <si>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</si>
  <si>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</si>
  <si>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</si>
  <si>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</si>
  <si>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</si>
  <si>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</si>
  <si>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</si>
  <si>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</si>
  <si>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</si>
  <si>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</si>
  <si>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</si>
  <si>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</si>
  <si>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</si>
  <si>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</si>
  <si>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</si>
  <si>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</si>
  <si>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</si>
  <si>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</si>
  <si>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</si>
  <si>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</si>
  <si>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</si>
  <si>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</si>
  <si>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</si>
  <si>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</si>
  <si>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</si>
  <si>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</si>
  <si>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</si>
  <si>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</si>
  <si>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</si>
  <si>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</si>
  <si>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</si>
  <si>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</si>
  <si>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</si>
  <si>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</si>
  <si>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</si>
  <si>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</si>
  <si>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</si>
  <si>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</si>
  <si>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</si>
  <si>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</si>
  <si>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</si>
  <si>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</si>
  <si>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</si>
  <si>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</si>
  <si>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</si>
  <si>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</si>
  <si>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</si>
  <si>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</si>
  <si>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</si>
  <si>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</si>
  <si>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</si>
  <si>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</si>
  <si>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</si>
  <si>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</si>
  <si>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</si>
  <si>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</si>
  <si>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</si>
  <si>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</si>
  <si>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</si>
  <si>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</si>
  <si>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</si>
  <si>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</si>
  <si>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</si>
  <si>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</si>
  <si>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</si>
  <si>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</si>
  <si>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</si>
  <si>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</si>
  <si>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</si>
  <si>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</si>
  <si>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</si>
  <si>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</si>
  <si>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</si>
  <si>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</si>
  <si>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</si>
  <si>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</si>
  <si>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</si>
  <si>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</si>
  <si>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</si>
  <si>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</si>
  <si>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</si>
  <si>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</si>
  <si>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</si>
  <si>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</si>
  <si>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</si>
  <si>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</si>
  <si>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</si>
  <si>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</si>
  <si>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</si>
  <si>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</si>
  <si>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</si>
  <si>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</si>
  <si>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</si>
  <si>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</si>
  <si>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</si>
  <si>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</si>
  <si>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</si>
  <si>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</si>
  <si>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</si>
  <si>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</si>
  <si>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</si>
  <si>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</si>
  <si>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</si>
  <si>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</si>
  <si>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</si>
  <si>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</si>
  <si>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</si>
  <si>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</si>
  <si>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</si>
  <si>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</si>
  <si>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</si>
  <si>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</si>
  <si>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</si>
  <si>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</si>
  <si>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</si>
  <si>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</si>
  <si>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</si>
  <si>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</si>
  <si>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</si>
  <si>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</si>
  <si>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</si>
  <si>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</si>
  <si>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</si>
  <si>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</si>
  <si>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</si>
  <si>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</si>
  <si>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</si>
  <si>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</si>
  <si>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</si>
  <si>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</si>
  <si>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</si>
  <si>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</si>
  <si>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</si>
  <si>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</si>
  <si>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</si>
  <si>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</si>
  <si>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</si>
  <si>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</si>
  <si>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</si>
  <si>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</si>
  <si>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</si>
  <si>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</si>
  <si>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</si>
  <si>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</si>
  <si>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</si>
  <si>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</si>
  <si>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</si>
  <si>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</si>
  <si>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</si>
  <si>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</si>
  <si>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</si>
  <si>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</si>
  <si>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</si>
  <si>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</si>
  <si>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</si>
  <si>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</si>
  <si>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</si>
  <si>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</si>
  <si>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</si>
  <si>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</si>
  <si>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</si>
  <si>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</si>
  <si>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</si>
  <si>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</si>
  <si>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</si>
  <si>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</si>
  <si>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</si>
  <si>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</si>
  <si>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</si>
  <si>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</si>
  <si>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</si>
  <si>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</si>
  <si>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</si>
  <si>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</si>
  <si>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</si>
  <si>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</si>
  <si>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</si>
  <si>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</si>
  <si>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</si>
  <si>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</si>
  <si>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</si>
  <si>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</si>
  <si>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</si>
  <si>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</si>
  <si>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</si>
  <si>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</si>
  <si>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</si>
  <si>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</si>
  <si>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</si>
  <si>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</si>
  <si>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</si>
  <si>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</si>
  <si>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</si>
  <si>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</si>
  <si>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</si>
  <si>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</si>
  <si>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</si>
  <si>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</si>
  <si>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</si>
  <si>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</si>
  <si>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</si>
  <si>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</si>
  <si>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</si>
  <si>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</si>
  <si>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</si>
  <si>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</si>
  <si>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</si>
  <si>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</si>
  <si>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</si>
  <si>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</si>
  <si>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</si>
  <si>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</si>
  <si>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</si>
  <si>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</si>
  <si>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</si>
  <si>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</si>
  <si>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</si>
  <si>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</si>
  <si>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</si>
  <si>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</si>
  <si>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</si>
  <si>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</si>
  <si>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</si>
  <si>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</si>
  <si>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</si>
  <si>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</si>
  <si>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</si>
  <si>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</si>
  <si>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</si>
  <si>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</si>
  <si>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</si>
  <si>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</si>
  <si>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</si>
  <si>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</si>
  <si>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</si>
  <si>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</si>
  <si>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</si>
  <si>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</si>
  <si>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</si>
  <si>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</si>
  <si>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</si>
  <si>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</si>
  <si>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</si>
  <si>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</si>
  <si>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</si>
  <si>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</si>
  <si>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</si>
  <si>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</si>
  <si>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</si>
  <si>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</si>
  <si>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</si>
  <si>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</si>
  <si>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</si>
  <si>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</si>
  <si>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</si>
  <si>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</si>
  <si>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</si>
  <si>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</si>
  <si>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</si>
  <si>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</si>
  <si>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</si>
  <si>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</si>
  <si>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</si>
  <si>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</si>
  <si>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</si>
  <si>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</si>
  <si>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</si>
  <si>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</si>
  <si>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</si>
  <si>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</si>
  <si>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</si>
  <si>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</si>
  <si>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</si>
  <si>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</si>
  <si>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</si>
  <si>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</si>
  <si>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</si>
  <si>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</si>
  <si>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</si>
  <si>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</si>
  <si>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</si>
  <si>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</si>
  <si>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</si>
  <si>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</si>
  <si>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</si>
  <si>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</si>
  <si>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</si>
  <si>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</si>
  <si>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</si>
  <si>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</si>
  <si>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</si>
  <si>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</si>
  <si>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</si>
  <si>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</si>
  <si>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</si>
  <si>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</si>
  <si>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</si>
  <si>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</si>
  <si>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</si>
  <si>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</si>
  <si>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</si>
  <si>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</si>
  <si>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</si>
  <si>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</si>
  <si>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</si>
  <si>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</si>
  <si>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</si>
  <si>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</si>
  <si>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</si>
  <si>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</si>
  <si>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</si>
  <si>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</si>
  <si>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</si>
  <si>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</si>
  <si>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</si>
  <si>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</si>
  <si>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</si>
  <si>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</si>
  <si>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</si>
  <si>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</si>
  <si>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</si>
  <si>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</si>
  <si>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</si>
  <si>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</si>
  <si>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</si>
  <si>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</si>
  <si>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</si>
  <si>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</si>
  <si>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</si>
  <si>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</si>
  <si>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</si>
  <si>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</si>
  <si>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</si>
  <si>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</si>
  <si>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</si>
  <si>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</si>
  <si>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</si>
  <si>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</si>
  <si>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</si>
  <si>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</si>
  <si>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</si>
  <si>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</si>
  <si>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</si>
  <si>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</si>
  <si>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</si>
  <si>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</si>
  <si>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</si>
  <si>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</si>
  <si>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</si>
  <si>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</si>
  <si>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</si>
  <si>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</si>
  <si>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</si>
  <si>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</si>
  <si>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</si>
  <si>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</si>
  <si>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</si>
  <si>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</si>
  <si>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</si>
  <si>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</si>
  <si>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</si>
  <si>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</si>
  <si>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</si>
  <si>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</si>
  <si>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</si>
  <si>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</si>
  <si>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</si>
  <si>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</si>
  <si>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</si>
  <si>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</si>
  <si>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</si>
  <si>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</si>
  <si>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</si>
  <si>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</si>
  <si>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</si>
  <si>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</si>
  <si>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</si>
  <si>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</si>
  <si>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</si>
  <si>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</si>
  <si>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</si>
  <si>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</si>
  <si>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</si>
  <si>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</si>
  <si>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</si>
  <si>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</si>
  <si>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</si>
  <si>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</si>
  <si>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</si>
  <si>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</si>
  <si>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</si>
  <si>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</si>
  <si>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</si>
  <si>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</si>
  <si>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</si>
  <si>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</si>
  <si>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</si>
  <si>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</si>
  <si>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</si>
  <si>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</si>
  <si>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</si>
  <si>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</si>
  <si>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</si>
  <si>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</si>
  <si>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</si>
  <si>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</si>
  <si>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</si>
  <si>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</si>
  <si>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</si>
  <si>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</si>
  <si>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</si>
  <si>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</si>
  <si>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</si>
  <si>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</si>
  <si>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</si>
  <si>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</si>
  <si>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</si>
  <si>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</si>
  <si>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</si>
  <si>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</si>
  <si>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</si>
  <si>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</si>
  <si>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</si>
  <si>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</si>
  <si>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</si>
  <si>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</si>
  <si>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</si>
  <si>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</si>
  <si>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</si>
  <si>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</si>
  <si>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</si>
  <si>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</si>
  <si>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</si>
  <si>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</si>
  <si>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</si>
  <si>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</si>
  <si>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</si>
  <si>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</si>
  <si>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</si>
  <si>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</si>
  <si>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</si>
  <si>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</si>
  <si>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</si>
  <si>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</si>
  <si>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</si>
  <si>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</si>
  <si>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</si>
  <si>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</si>
  <si>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</si>
  <si>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</si>
  <si>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</si>
  <si>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</si>
  <si>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</si>
  <si>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</si>
  <si>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</si>
  <si>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</si>
  <si>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</si>
  <si>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</si>
  <si>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</si>
  <si>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</si>
  <si>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</si>
  <si>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</si>
  <si>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</si>
  <si>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</si>
  <si>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</si>
  <si>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</si>
  <si>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</si>
  <si>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</si>
  <si>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</si>
  <si>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</si>
  <si>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</si>
  <si>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</si>
  <si>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</si>
  <si>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</si>
  <si>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</si>
  <si>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</si>
  <si>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</si>
  <si>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</si>
  <si>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</si>
  <si>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</si>
  <si>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</si>
  <si>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</si>
  <si>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</si>
  <si>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</si>
  <si>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</si>
  <si>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</si>
  <si>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</si>
  <si>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</si>
  <si>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</si>
  <si>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</si>
  <si>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</si>
  <si>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</si>
  <si>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</si>
  <si>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</si>
  <si>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</si>
  <si>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</si>
  <si>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</si>
  <si>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</si>
  <si>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</si>
  <si>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</si>
  <si>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</si>
  <si>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</si>
  <si>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</si>
  <si>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</si>
  <si>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</si>
  <si>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</si>
  <si>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</si>
  <si>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</si>
  <si>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</si>
  <si>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</si>
  <si>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</si>
  <si>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</si>
  <si>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</si>
  <si>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</si>
  <si>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</si>
  <si>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</si>
  <si>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</si>
  <si>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</si>
  <si>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</si>
  <si>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</si>
  <si>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</si>
  <si>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</si>
  <si>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</si>
  <si>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</si>
  <si>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</si>
  <si>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</si>
  <si>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</si>
  <si>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</si>
  <si>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</si>
  <si>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</si>
  <si>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</si>
  <si>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</si>
  <si>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</si>
  <si>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</si>
  <si>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</si>
  <si>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</si>
  <si>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</si>
  <si>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</si>
  <si>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</si>
  <si>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</si>
  <si>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</si>
  <si>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</si>
  <si>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</si>
  <si>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</si>
  <si>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</si>
  <si>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</si>
  <si>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</si>
  <si>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</si>
  <si>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</si>
  <si>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</si>
  <si>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</si>
  <si>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</si>
  <si>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</si>
  <si>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</si>
  <si>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</si>
  <si>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</si>
  <si>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</si>
  <si>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</si>
  <si>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</si>
  <si>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</si>
  <si>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</si>
  <si>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</si>
  <si>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</si>
  <si>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</si>
  <si>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</si>
  <si>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</si>
  <si>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</si>
  <si>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</si>
  <si>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</si>
  <si>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</si>
  <si>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</si>
  <si>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</si>
  <si>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</si>
  <si>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</si>
  <si>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</si>
  <si>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</si>
  <si>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</si>
  <si>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</si>
  <si>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</si>
  <si>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</si>
  <si>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</si>
  <si>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</si>
  <si>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</si>
  <si>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</si>
  <si>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</si>
  <si>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</si>
  <si>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</si>
  <si>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</si>
  <si>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</si>
  <si>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</si>
  <si>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</si>
  <si>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</si>
  <si>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</si>
  <si>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</si>
  <si>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</si>
  <si>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</si>
  <si>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</si>
  <si>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</si>
  <si>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</si>
  <si>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</si>
  <si>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</si>
  <si>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</si>
  <si>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</si>
  <si>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</si>
  <si>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</si>
  <si>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</si>
  <si>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</si>
  <si>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</si>
  <si>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</si>
  <si>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</si>
  <si>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</si>
  <si>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</si>
  <si>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</si>
  <si>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</si>
  <si>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</si>
  <si>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</si>
  <si>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</si>
  <si>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</si>
  <si>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</si>
  <si>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</si>
  <si>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</si>
  <si>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</si>
  <si>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</si>
  <si>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</si>
  <si>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</si>
  <si>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</si>
  <si>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</si>
  <si>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</si>
  <si>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</si>
  <si>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</si>
  <si>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</si>
  <si>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</si>
  <si>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</si>
  <si>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</si>
  <si>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</si>
  <si>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</si>
  <si>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</si>
  <si>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</si>
  <si>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</si>
  <si>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</si>
  <si>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</si>
  <si>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</si>
  <si>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</si>
  <si>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</si>
  <si>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</si>
  <si>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</si>
  <si>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</si>
  <si>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</si>
  <si>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</si>
  <si>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</si>
  <si>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</si>
  <si>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</si>
  <si>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</si>
  <si>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</si>
  <si>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</si>
  <si>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</si>
  <si>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</si>
  <si>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</si>
  <si>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</si>
  <si>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</si>
  <si>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</si>
  <si>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</si>
  <si>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</si>
  <si>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</si>
  <si>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</si>
  <si>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</si>
  <si>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</si>
  <si>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</si>
  <si>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</si>
  <si>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</si>
  <si>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</si>
  <si>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</si>
  <si>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</si>
  <si>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</si>
  <si>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</si>
  <si>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</si>
  <si>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</si>
  <si>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</si>
  <si>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</si>
  <si>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</si>
  <si>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</si>
  <si>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</si>
  <si>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</si>
  <si>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</si>
  <si>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</si>
  <si>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</si>
  <si>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</si>
  <si>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</si>
  <si>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</si>
  <si>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</si>
  <si>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</si>
  <si>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</si>
  <si>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</si>
  <si>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</si>
  <si>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</si>
  <si>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</si>
  <si>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</si>
  <si>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</si>
  <si>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</si>
  <si>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</si>
  <si>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</si>
  <si>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</si>
  <si>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</si>
  <si>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</si>
  <si>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</si>
  <si>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</si>
  <si>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</si>
  <si>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</si>
  <si>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</si>
  <si>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</si>
  <si>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</si>
  <si>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</si>
  <si>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</si>
  <si>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</si>
  <si>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</si>
  <si>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</si>
  <si>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</si>
  <si>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</si>
  <si>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</si>
  <si>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</si>
  <si>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</si>
  <si>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</si>
  <si>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</si>
  <si>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</si>
  <si>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</si>
  <si>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</si>
  <si>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</si>
  <si>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</si>
  <si>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</si>
  <si>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</si>
  <si>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</si>
  <si>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</si>
  <si>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</si>
  <si>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</si>
  <si>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</si>
  <si>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</si>
  <si>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</si>
  <si>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</si>
  <si>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</si>
  <si>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</si>
  <si>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</si>
  <si>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</si>
  <si>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</si>
  <si>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</si>
  <si>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</si>
  <si>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</si>
  <si>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</si>
  <si>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</si>
  <si>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</si>
  <si>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</si>
  <si>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</si>
  <si>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</si>
  <si>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</si>
  <si>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</si>
  <si>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</si>
  <si>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</si>
  <si>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</si>
  <si>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</si>
  <si>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</si>
  <si>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</si>
  <si>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</si>
  <si>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</si>
  <si>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</si>
  <si>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</si>
  <si>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</si>
  <si>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</si>
  <si>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</si>
  <si>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</si>
  <si>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</si>
  <si>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</si>
  <si>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</si>
  <si>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</si>
  <si>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</si>
  <si>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</si>
  <si>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</si>
  <si>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</si>
  <si>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</si>
  <si>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</si>
  <si>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</si>
  <si>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</si>
  <si>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</si>
  <si>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</si>
  <si>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</si>
  <si>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</si>
  <si>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</si>
  <si>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</si>
  <si>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</si>
  <si>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</si>
  <si>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</si>
  <si>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</si>
  <si>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</si>
  <si>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</si>
  <si>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</si>
  <si>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</si>
  <si>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</si>
  <si>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</si>
  <si>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</si>
  <si>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</si>
  <si>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</si>
  <si>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</si>
  <si>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</si>
  <si>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</si>
  <si>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</si>
  <si>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</si>
  <si>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</si>
  <si>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</si>
  <si>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</si>
  <si>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</si>
  <si>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</si>
  <si>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</si>
  <si>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</si>
  <si>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</si>
  <si>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</si>
  <si>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</si>
  <si>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</si>
  <si>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</si>
  <si>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</si>
  <si>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</si>
  <si>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</si>
  <si>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</si>
  <si>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</si>
  <si>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</si>
  <si>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</si>
  <si>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</si>
  <si>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</si>
  <si>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</si>
  <si>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</si>
  <si>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</si>
  <si>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</si>
  <si>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</si>
  <si>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</si>
  <si>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</si>
  <si>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</si>
  <si>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</si>
  <si>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</si>
  <si>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</si>
  <si>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</si>
  <si>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</si>
  <si>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</si>
  <si>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</si>
  <si>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</si>
  <si>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</si>
  <si>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</si>
  <si>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</si>
  <si>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</si>
  <si>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</si>
  <si>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</si>
  <si>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</si>
  <si>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</si>
  <si>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</si>
  <si>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</si>
  <si>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</si>
  <si>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</si>
  <si>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</si>
  <si>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</si>
  <si>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</si>
  <si>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</si>
  <si>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</si>
  <si>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</si>
  <si>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</si>
  <si>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</si>
  <si>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</si>
  <si>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</si>
  <si>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</si>
  <si>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</si>
  <si>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</si>
  <si>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</si>
  <si>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</si>
  <si>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</si>
  <si>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</si>
  <si>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</si>
  <si>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</si>
  <si>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</si>
  <si>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</si>
  <si>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</si>
  <si>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</si>
  <si>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</si>
  <si>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</si>
  <si>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</si>
  <si>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</si>
  <si>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</si>
  <si>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</si>
  <si>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</si>
  <si>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</si>
  <si>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</si>
  <si>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</si>
  <si>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</si>
  <si>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</si>
  <si>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</si>
  <si>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</si>
  <si>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</si>
  <si>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</si>
  <si>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</si>
  <si>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</si>
  <si>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</si>
  <si>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</si>
  <si>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</si>
  <si>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</si>
  <si>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</si>
  <si>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</si>
  <si>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</si>
  <si>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</si>
  <si>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</si>
  <si>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</si>
  <si>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</si>
  <si>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</si>
  <si>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</si>
  <si>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</si>
  <si>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</si>
  <si>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</si>
  <si>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</si>
  <si>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</si>
  <si>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</si>
  <si>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</si>
  <si>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</si>
  <si>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</si>
  <si>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</si>
  <si>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</si>
  <si>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</si>
  <si>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</si>
  <si>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</si>
  <si>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</si>
  <si>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</si>
  <si>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</si>
  <si>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</si>
  <si>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</si>
  <si>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</si>
  <si>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</si>
  <si>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</si>
  <si>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</si>
  <si>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</si>
  <si>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</si>
  <si>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</si>
  <si>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</si>
  <si>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</si>
  <si>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</si>
  <si>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</si>
  <si>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</si>
  <si>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</si>
  <si>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</si>
  <si>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</si>
  <si>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</si>
  <si>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</si>
  <si>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</si>
  <si>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</si>
  <si>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</si>
  <si>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</si>
  <si>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</si>
  <si>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</si>
  <si>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</si>
  <si>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</si>
  <si>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</si>
  <si>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</si>
  <si>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</si>
  <si>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</si>
  <si>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</si>
  <si>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</si>
  <si>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</si>
  <si>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</si>
  <si>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</si>
  <si>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</si>
  <si>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</si>
  <si>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</si>
  <si>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</si>
  <si>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</si>
  <si>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</si>
  <si>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</si>
  <si>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</si>
  <si>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</si>
  <si>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</si>
  <si>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</si>
  <si>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</si>
  <si>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</si>
  <si>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</si>
  <si>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</si>
  <si>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</si>
  <si>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</si>
  <si>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</si>
  <si>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</si>
  <si>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</si>
  <si>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</si>
  <si>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</si>
  <si>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</si>
  <si>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</si>
  <si>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</si>
  <si>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</si>
  <si>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</si>
  <si>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</si>
  <si>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</si>
  <si>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</si>
  <si>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</si>
  <si>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</si>
  <si>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</si>
  <si>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</si>
  <si>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</si>
  <si>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</si>
  <si>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</si>
  <si>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</si>
  <si>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</si>
  <si>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</si>
  <si>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</si>
  <si>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</si>
  <si>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</si>
  <si>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</si>
  <si>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</si>
  <si>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</si>
  <si>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</si>
  <si>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</si>
  <si>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</si>
  <si>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</si>
  <si>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</si>
  <si>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</si>
  <si>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</si>
  <si>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</si>
  <si>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</si>
  <si>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</si>
  <si>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</si>
  <si>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</si>
  <si>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</si>
  <si>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</si>
  <si>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</si>
  <si>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</si>
  <si>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</si>
  <si>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</si>
  <si>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</si>
  <si>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</si>
  <si>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</si>
  <si>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</si>
  <si>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</si>
  <si>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</si>
  <si>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</si>
  <si>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</si>
  <si>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</si>
  <si>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</si>
  <si>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</si>
  <si>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</si>
  <si>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</si>
  <si>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</si>
  <si>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</si>
  <si>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</si>
  <si>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</si>
  <si>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</si>
  <si>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</si>
  <si>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</si>
  <si>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</si>
  <si>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</si>
  <si>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</si>
  <si>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</si>
  <si>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</si>
  <si>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</si>
  <si>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</si>
  <si>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</si>
  <si>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</si>
  <si>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</si>
  <si>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</si>
  <si>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</si>
  <si>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</si>
  <si>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</si>
  <si>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</si>
  <si>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</si>
  <si>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</si>
  <si>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</si>
  <si>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</si>
  <si>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</si>
  <si>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</si>
  <si>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</si>
  <si>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</si>
  <si>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</si>
  <si>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</si>
  <si>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</si>
  <si>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</si>
  <si>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</si>
  <si>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</si>
  <si>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</si>
  <si>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</si>
  <si>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</si>
  <si>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</si>
  <si>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</si>
  <si>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</si>
  <si>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</si>
  <si>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</si>
  <si>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</si>
  <si>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</si>
  <si>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</si>
  <si>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</si>
  <si>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</si>
  <si>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</si>
  <si>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</si>
  <si>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</si>
  <si>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</si>
  <si>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</si>
  <si>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</si>
  <si>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</si>
  <si>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</si>
  <si>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</si>
  <si>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</si>
  <si>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</si>
  <si>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</si>
  <si>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</si>
  <si>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</si>
  <si>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</si>
  <si>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</si>
  <si>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</si>
  <si>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</si>
  <si>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</si>
  <si>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</si>
  <si>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</si>
  <si>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</si>
  <si>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</si>
  <si>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</si>
  <si>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</si>
  <si>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</si>
  <si>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</si>
  <si>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</si>
  <si>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</si>
  <si>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</si>
  <si>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</si>
  <si>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</si>
  <si>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</si>
  <si>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</si>
  <si>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</si>
  <si>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</si>
  <si>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</si>
  <si>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</si>
  <si>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</si>
  <si>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</si>
  <si>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</si>
  <si>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</si>
  <si>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</si>
  <si>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</si>
  <si>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</si>
  <si>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</si>
  <si>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</si>
  <si>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</si>
  <si>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</si>
  <si>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</si>
  <si>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</si>
  <si>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</si>
  <si>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</si>
  <si>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</si>
  <si>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</si>
  <si>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</si>
  <si>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</si>
  <si>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</si>
  <si>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</si>
  <si>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</si>
  <si>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</si>
  <si>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</si>
  <si>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</si>
  <si>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</si>
  <si>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</si>
  <si>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</si>
  <si>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</si>
  <si>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</si>
  <si>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</si>
  <si>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</si>
  <si>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</si>
  <si>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</si>
  <si>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</si>
  <si>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</si>
  <si>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</si>
  <si>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</si>
  <si>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</si>
  <si>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</si>
  <si>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</si>
  <si>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</si>
  <si>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</si>
  <si>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</si>
  <si>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</si>
  <si>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</si>
  <si>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</si>
  <si>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</si>
  <si>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</si>
  <si>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</si>
  <si>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</si>
  <si>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</si>
  <si>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</si>
  <si>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</si>
  <si>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</si>
  <si>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</si>
  <si>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</si>
  <si>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</si>
  <si>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</si>
  <si>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</si>
  <si>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</si>
  <si>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</si>
  <si>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</si>
  <si>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</si>
  <si>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</si>
  <si>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</si>
  <si>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</si>
  <si>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</si>
  <si>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</si>
  <si>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</si>
  <si>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</si>
  <si>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</si>
  <si>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</si>
  <si>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</si>
  <si>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</si>
  <si>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</si>
  <si>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</si>
  <si>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</si>
  <si>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</si>
  <si>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</si>
  <si>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</si>
  <si>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</si>
  <si>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</si>
  <si>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</si>
  <si>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</si>
  <si>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</si>
  <si>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</si>
  <si>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</si>
  <si>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</si>
  <si>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</si>
  <si>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</si>
  <si>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</si>
  <si>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</si>
  <si>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</si>
  <si>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</si>
  <si>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</si>
  <si>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</si>
  <si>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</si>
  <si>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</si>
  <si>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</si>
  <si>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</si>
  <si>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</si>
  <si>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</si>
  <si>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</si>
  <si>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</si>
  <si>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</si>
  <si>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</si>
  <si>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</si>
  <si>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</si>
  <si>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</si>
  <si>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</si>
  <si>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</si>
  <si>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</si>
  <si>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</si>
  <si>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</si>
  <si>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</si>
  <si>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</si>
  <si>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</si>
  <si>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</si>
  <si>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</si>
  <si>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</si>
  <si>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</si>
  <si>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</si>
  <si>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</si>
  <si>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</si>
  <si>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</si>
  <si>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</si>
  <si>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</si>
  <si>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</si>
  <si>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</si>
  <si>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</si>
  <si>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</si>
  <si>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</si>
  <si>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</si>
  <si>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</si>
  <si>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</si>
  <si>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</si>
  <si>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</si>
  <si>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</si>
  <si>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</si>
  <si>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</si>
  <si>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</si>
  <si>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</si>
  <si>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</si>
  <si>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</si>
  <si>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</si>
  <si>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</si>
  <si>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</si>
  <si>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</si>
  <si>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</si>
  <si>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</si>
  <si>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</si>
  <si>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</si>
  <si>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</si>
  <si>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</si>
  <si>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</si>
  <si>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</si>
  <si>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</si>
  <si>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</si>
  <si>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</si>
  <si>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</si>
  <si>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</si>
  <si>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</si>
  <si>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</si>
  <si>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</si>
  <si>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</si>
  <si>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</si>
  <si>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</si>
  <si>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</si>
  <si>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</si>
  <si>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</si>
  <si>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</si>
  <si>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</si>
  <si>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</si>
  <si>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</si>
  <si>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</si>
  <si>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</si>
  <si>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</si>
  <si>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</si>
  <si>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</si>
  <si>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</si>
  <si>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</si>
  <si>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</si>
  <si>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</si>
  <si>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</si>
  <si>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</si>
  <si>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</si>
  <si>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</si>
  <si>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</si>
  <si>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</si>
  <si>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</si>
  <si>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</si>
  <si>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</si>
  <si>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</si>
  <si>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</si>
  <si>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</si>
  <si>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</si>
  <si>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</si>
  <si>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</si>
  <si>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</si>
  <si>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</si>
  <si>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</si>
  <si>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</si>
  <si>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</si>
  <si>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</si>
  <si>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</si>
  <si>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</si>
  <si>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</si>
  <si>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</si>
  <si>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</si>
  <si>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</si>
  <si>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</si>
  <si>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</si>
  <si>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</si>
  <si>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</si>
  <si>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</si>
  <si>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</si>
  <si>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</si>
  <si>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</si>
  <si>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</si>
  <si>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</si>
  <si>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</si>
  <si>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</si>
  <si>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</si>
  <si>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</si>
  <si>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</si>
  <si>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</si>
  <si>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</si>
  <si>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</si>
  <si>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</si>
  <si>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</si>
  <si>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</si>
  <si>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</si>
  <si>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</si>
  <si>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</si>
  <si>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</si>
  <si>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</si>
  <si>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</si>
  <si>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</si>
  <si>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</si>
  <si>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</si>
  <si>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</si>
  <si>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</si>
  <si>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</si>
  <si>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</si>
  <si>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</si>
  <si>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</si>
  <si>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</si>
  <si>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</si>
  <si>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</si>
  <si>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</si>
  <si>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</si>
  <si>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</si>
  <si>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</si>
  <si>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</si>
  <si>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</si>
  <si>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</si>
  <si>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</si>
  <si>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</si>
  <si>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</si>
  <si>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</si>
  <si>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</si>
  <si>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</si>
  <si>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</si>
  <si>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</si>
  <si>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</si>
  <si>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</si>
  <si>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</si>
  <si>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</si>
  <si>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</si>
  <si>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</si>
  <si>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</si>
  <si>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</si>
  <si>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</si>
  <si>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</si>
  <si>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</si>
  <si>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</si>
  <si>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</si>
  <si>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</si>
  <si>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</si>
  <si>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</si>
  <si>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</si>
  <si>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</si>
  <si>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</si>
  <si>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</si>
  <si>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</si>
  <si>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</si>
  <si>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</si>
  <si>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</si>
  <si>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</si>
  <si>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</si>
  <si>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</si>
  <si>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</si>
  <si>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</si>
  <si>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</si>
  <si>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</si>
  <si>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</si>
  <si>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</si>
  <si>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</si>
  <si>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</si>
  <si>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</si>
  <si>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</si>
  <si>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</si>
  <si>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</si>
  <si>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</si>
  <si>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</si>
  <si>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</si>
  <si>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</si>
  <si>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</si>
  <si>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</si>
  <si>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</si>
  <si>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</si>
  <si>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</si>
  <si>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</si>
  <si>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</si>
  <si>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</si>
  <si>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</si>
  <si>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</si>
  <si>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</si>
  <si>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</si>
  <si>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</si>
  <si>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</si>
  <si>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</si>
  <si>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</si>
  <si>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</si>
  <si>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</si>
  <si>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</si>
  <si>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</si>
  <si>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</si>
  <si>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</si>
  <si>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</si>
  <si>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</si>
  <si>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</si>
  <si>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</si>
  <si>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</si>
  <si>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</si>
  <si>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</si>
  <si>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</si>
  <si>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</si>
  <si>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</si>
  <si>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</si>
  <si>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</si>
  <si>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</si>
  <si>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</si>
  <si>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</si>
  <si>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</si>
  <si>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</si>
  <si>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</si>
  <si>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</si>
  <si>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</si>
  <si>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</si>
  <si>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</si>
  <si>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</si>
  <si>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</si>
  <si>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</si>
  <si>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</si>
  <si>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</si>
  <si>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</si>
  <si>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</si>
  <si>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</si>
  <si>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</si>
  <si>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</si>
  <si>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</si>
  <si>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</si>
  <si>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</si>
  <si>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</si>
  <si>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</si>
  <si>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</si>
  <si>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</si>
  <si>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</si>
  <si>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</si>
  <si>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</si>
  <si>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</si>
  <si>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</si>
  <si>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</si>
  <si>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</si>
  <si>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</si>
  <si>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</si>
  <si>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</si>
  <si>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</si>
  <si>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</si>
  <si>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</si>
  <si>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</si>
  <si>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</si>
  <si>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</si>
  <si>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</si>
  <si>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</si>
  <si>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</si>
  <si>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</si>
  <si>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</si>
  <si>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</si>
  <si>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</si>
  <si>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</si>
  <si>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</si>
  <si>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</si>
  <si>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</si>
  <si>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</si>
  <si>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</si>
  <si>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</si>
  <si>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</si>
  <si>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</si>
  <si>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</si>
  <si>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</si>
  <si>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</si>
  <si>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</si>
  <si>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</si>
  <si>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</si>
  <si>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</si>
  <si>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</si>
  <si>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</si>
  <si>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</si>
  <si>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</si>
  <si>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</si>
  <si>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</si>
  <si>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</si>
  <si>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</si>
  <si>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</si>
  <si>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</si>
  <si>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</si>
  <si>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</si>
  <si>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</si>
  <si>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</si>
  <si>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</si>
  <si>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</si>
  <si>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</si>
  <si>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</si>
  <si>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</si>
  <si>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</si>
  <si>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</si>
  <si>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</si>
  <si>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</si>
  <si>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</si>
  <si>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</si>
  <si>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</si>
  <si>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</si>
  <si>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</si>
  <si>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</si>
  <si>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</si>
  <si>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</si>
  <si>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</si>
  <si>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</si>
  <si>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</si>
  <si>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</si>
  <si>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</si>
  <si>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</si>
  <si>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</si>
  <si>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</si>
  <si>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</si>
  <si>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</si>
  <si>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</si>
  <si>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</si>
  <si>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</si>
  <si>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</si>
  <si>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</si>
  <si>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</si>
  <si>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</si>
  <si>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</si>
  <si>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</si>
  <si>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</si>
  <si>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</si>
  <si>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</si>
  <si>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</si>
  <si>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</si>
  <si>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</si>
  <si>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</si>
  <si>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</si>
  <si>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</si>
  <si>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</si>
  <si>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</si>
  <si>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</si>
  <si>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</si>
  <si>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</si>
  <si>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</si>
  <si>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</si>
  <si>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</si>
  <si>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</si>
  <si>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</si>
  <si>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</si>
  <si>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</si>
  <si>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</si>
  <si>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</si>
  <si>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</si>
  <si>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</si>
  <si>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</si>
  <si>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</si>
  <si>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</si>
  <si>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</si>
  <si>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</si>
  <si>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</si>
  <si>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</si>
  <si>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</si>
  <si>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</si>
  <si>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</si>
  <si>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</si>
  <si>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</si>
  <si>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</si>
  <si>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</si>
  <si>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</si>
  <si>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</si>
  <si>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</si>
  <si>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</si>
  <si>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</si>
  <si>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</si>
  <si>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</si>
  <si>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</si>
  <si>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</si>
  <si>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</si>
  <si>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</si>
  <si>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</si>
  <si>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</si>
  <si>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</si>
  <si>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</si>
  <si>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</si>
  <si>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</si>
  <si>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</si>
  <si>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</si>
  <si>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</si>
  <si>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</si>
  <si>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</si>
  <si>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</si>
  <si>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</si>
  <si>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</si>
  <si>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</si>
  <si>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</si>
  <si>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</si>
  <si>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</si>
  <si>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</si>
  <si>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</si>
  <si>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</si>
  <si>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</si>
  <si>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</si>
  <si>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</si>
  <si>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</si>
  <si>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</si>
  <si>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</si>
  <si>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</si>
  <si>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</si>
  <si>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</si>
  <si>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</si>
  <si>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</si>
  <si>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</si>
  <si>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</si>
  <si>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</si>
  <si>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</si>
  <si>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</si>
  <si>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</si>
  <si>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</si>
  <si>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</si>
  <si>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</si>
  <si>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</si>
  <si>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</si>
  <si>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</si>
  <si>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</si>
  <si>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</si>
  <si>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</si>
  <si>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</si>
  <si>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</si>
  <si>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</si>
  <si>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</si>
  <si>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</si>
  <si>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</si>
  <si>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</si>
  <si>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</si>
  <si>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</si>
  <si>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</si>
  <si>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</si>
  <si>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</si>
  <si>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</si>
  <si>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</si>
  <si>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</si>
  <si>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</si>
  <si>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</si>
  <si>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</si>
  <si>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</si>
  <si>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</si>
  <si>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</si>
  <si>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</si>
  <si>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</si>
  <si>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</si>
  <si>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</si>
  <si>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</si>
  <si>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</si>
  <si>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</si>
  <si>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</si>
  <si>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</si>
  <si>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</si>
  <si>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</si>
  <si>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</si>
  <si>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</si>
  <si>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</si>
  <si>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</si>
  <si>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</si>
  <si>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</si>
  <si>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</si>
  <si>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</si>
  <si>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</si>
  <si>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</si>
  <si>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</si>
  <si>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</si>
  <si>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</si>
  <si>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</si>
  <si>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</si>
  <si>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</si>
  <si>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</si>
  <si>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</si>
  <si>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</si>
  <si>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</si>
  <si>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</si>
  <si>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</si>
  <si>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</si>
  <si>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</si>
  <si>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</si>
  <si>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</si>
  <si>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</si>
  <si>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</si>
  <si>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</si>
  <si>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</si>
  <si>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</si>
  <si>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</si>
  <si>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</si>
  <si>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</si>
  <si>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</si>
  <si>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</si>
  <si>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</si>
  <si>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</si>
  <si>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</si>
  <si>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</si>
  <si>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</si>
  <si>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</si>
  <si>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</si>
  <si>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</si>
  <si>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</si>
  <si>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</si>
  <si>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</si>
  <si>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</si>
  <si>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</si>
  <si>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</si>
  <si>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</si>
  <si>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</si>
  <si>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</si>
  <si>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</si>
  <si>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</si>
  <si>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</si>
  <si>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</si>
  <si>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</si>
  <si>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</si>
  <si>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</si>
  <si>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</si>
  <si>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</si>
  <si>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</si>
  <si>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</si>
  <si>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</si>
  <si>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</si>
  <si>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</si>
  <si>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</si>
  <si>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</si>
  <si>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</si>
  <si>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</si>
  <si>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</si>
  <si>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</si>
  <si>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</si>
  <si>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</si>
  <si>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</si>
  <si>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</si>
  <si>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</si>
  <si>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</si>
  <si>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</si>
  <si>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</si>
  <si>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</si>
  <si>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</si>
  <si>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</si>
  <si>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</si>
  <si>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</si>
  <si>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</si>
  <si>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</si>
  <si>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</si>
  <si>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</si>
  <si>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</si>
  <si>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</si>
  <si>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</si>
  <si>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</si>
  <si>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</si>
  <si>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</si>
  <si>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</si>
  <si>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</si>
  <si>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</si>
  <si>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</si>
  <si>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</si>
  <si>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</si>
  <si>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</si>
  <si>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</si>
  <si>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</si>
  <si>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</si>
  <si>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</si>
  <si>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</si>
  <si>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</si>
  <si>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</si>
  <si>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</si>
  <si>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</si>
  <si>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</si>
  <si>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</si>
  <si>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</si>
  <si>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</si>
  <si>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</si>
  <si>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</si>
  <si>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</si>
  <si>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</si>
  <si>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</si>
  <si>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</si>
  <si>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</si>
  <si>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</si>
  <si>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</si>
  <si>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</si>
  <si>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</si>
  <si>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</si>
  <si>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</si>
  <si>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</si>
  <si>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</si>
  <si>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</si>
  <si>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</si>
  <si>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</si>
  <si>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</si>
  <si>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</si>
  <si>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</si>
  <si>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</si>
  <si>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</si>
  <si>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</si>
  <si>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</si>
  <si>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</si>
  <si>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</si>
  <si>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</si>
  <si>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</si>
  <si>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</si>
  <si>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</si>
  <si>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</si>
  <si>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</si>
  <si>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</si>
  <si>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</si>
  <si>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</si>
  <si>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</si>
  <si>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</si>
  <si>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</si>
  <si>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</si>
  <si>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</si>
  <si>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</si>
  <si>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</si>
  <si>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</si>
  <si>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</si>
  <si>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</si>
  <si>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</si>
  <si>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</si>
  <si>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</si>
  <si>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</si>
  <si>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</si>
  <si>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</si>
  <si>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</si>
  <si>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</si>
  <si>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</si>
  <si>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</si>
  <si>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</si>
  <si>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</si>
  <si>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</si>
  <si>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</si>
  <si>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</si>
  <si>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</si>
  <si>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</si>
  <si>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</si>
  <si>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</si>
  <si>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</si>
  <si>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</si>
  <si>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</si>
  <si>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</si>
  <si>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</si>
  <si>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</si>
  <si>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</si>
  <si>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</si>
  <si>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</si>
  <si>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</si>
  <si>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</si>
  <si>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</si>
  <si>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</si>
  <si>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</si>
  <si>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</si>
  <si>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</si>
  <si>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</si>
  <si>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</si>
  <si>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</si>
  <si>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</si>
  <si>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</si>
  <si>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</si>
  <si>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</si>
  <si>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</si>
  <si>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</si>
  <si>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</si>
  <si>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</si>
  <si>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</si>
  <si>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</si>
  <si>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</si>
  <si>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</si>
  <si>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</si>
  <si>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</si>
  <si>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</si>
  <si>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</si>
  <si>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</si>
  <si>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</si>
  <si>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</si>
  <si>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</si>
  <si>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</si>
  <si>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</si>
  <si>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</si>
  <si>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</si>
  <si>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</si>
  <si>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</si>
  <si>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</si>
  <si>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</si>
  <si>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</si>
  <si>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</si>
  <si>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</si>
  <si>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</si>
  <si>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</si>
  <si>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</si>
  <si>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</si>
  <si>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</si>
  <si>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</si>
  <si>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</si>
  <si>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</si>
  <si>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</si>
  <si>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</si>
  <si>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</si>
  <si>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</si>
  <si>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</si>
  <si>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</si>
  <si>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</si>
  <si>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</si>
  <si>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</si>
  <si>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</si>
  <si>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</si>
  <si>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</si>
  <si>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</si>
  <si>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</si>
  <si>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</si>
  <si>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</si>
  <si>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</si>
  <si>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</si>
  <si>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</si>
  <si>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</si>
  <si>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</si>
  <si>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</si>
  <si>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</si>
  <si>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</si>
  <si>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</si>
  <si>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</si>
  <si>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</si>
  <si>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</si>
  <si>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</si>
  <si>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</si>
  <si>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</si>
  <si>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</si>
  <si>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</si>
  <si>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</si>
  <si>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</si>
  <si>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</si>
  <si>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</si>
  <si>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</si>
  <si>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</si>
  <si>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</si>
  <si>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</si>
  <si>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</si>
  <si>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</si>
  <si>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</si>
  <si>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</si>
  <si>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</si>
  <si>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</si>
  <si>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</si>
  <si>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</si>
  <si>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</si>
  <si>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</si>
  <si>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</si>
  <si>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</si>
  <si>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</si>
  <si>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</si>
  <si>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</si>
  <si>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</si>
  <si>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</si>
  <si>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</si>
  <si>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</si>
  <si>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</si>
  <si>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</si>
  <si>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</si>
  <si>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</si>
  <si>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</si>
  <si>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</si>
  <si>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</si>
  <si>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</si>
  <si>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</si>
  <si>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</si>
  <si>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</si>
  <si>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</si>
  <si>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</si>
  <si>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</si>
  <si>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</si>
  <si>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</si>
  <si>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</si>
  <si>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</si>
  <si>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</si>
  <si>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</si>
  <si>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</si>
  <si>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</si>
  <si>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</si>
  <si>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</si>
  <si>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</si>
  <si>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</si>
  <si>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</si>
  <si>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</si>
  <si>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</si>
  <si>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</si>
  <si>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</si>
  <si>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</si>
  <si>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</si>
  <si>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</si>
  <si>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</si>
  <si>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</si>
  <si>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</si>
  <si>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</si>
  <si>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</si>
  <si>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</si>
  <si>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</si>
  <si>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</si>
  <si>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</si>
  <si>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</si>
  <si>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</si>
  <si>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</si>
  <si>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</si>
  <si>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</si>
  <si>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</si>
  <si>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</si>
  <si>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</si>
  <si>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</si>
  <si>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</si>
  <si>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</si>
  <si>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</si>
  <si>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</si>
  <si>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</si>
  <si>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</si>
  <si>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</si>
  <si>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</si>
  <si>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</si>
  <si>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</si>
  <si>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</si>
  <si>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</si>
  <si>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</si>
  <si>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</si>
  <si>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</si>
  <si>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</si>
  <si>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</si>
  <si>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</si>
  <si>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</si>
  <si>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</si>
  <si>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</si>
  <si>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</si>
  <si>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</si>
  <si>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</si>
  <si>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</si>
  <si>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</si>
  <si>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</si>
  <si>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</si>
  <si>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</si>
  <si>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</si>
  <si>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</si>
  <si>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</si>
  <si>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</si>
  <si>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</si>
  <si>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</si>
  <si>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</si>
  <si>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</si>
  <si>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</si>
  <si>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</si>
  <si>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</si>
  <si>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</si>
  <si>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</si>
  <si>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</si>
  <si>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</si>
  <si>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</si>
  <si>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</si>
  <si>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</si>
  <si>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</si>
  <si>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</si>
  <si>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</si>
  <si>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</si>
  <si>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</si>
  <si>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</si>
  <si>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</si>
  <si>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</si>
  <si>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</si>
  <si>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</si>
  <si>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</si>
  <si>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</si>
  <si>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</si>
  <si>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</si>
  <si>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</si>
  <si>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</si>
  <si>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</si>
  <si>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</si>
  <si>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</si>
  <si>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</si>
  <si>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</si>
  <si>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</si>
  <si>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</si>
  <si>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</si>
  <si>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</si>
  <si>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</si>
  <si>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</si>
  <si>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</si>
  <si>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</si>
  <si>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</si>
  <si>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</si>
  <si>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</si>
  <si>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</si>
  <si>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</si>
  <si>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</si>
  <si>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</si>
  <si>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</si>
  <si>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</si>
  <si>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</si>
  <si>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</si>
  <si>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</si>
  <si>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</si>
  <si>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</si>
  <si>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</si>
  <si>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</si>
  <si>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</si>
  <si>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</si>
  <si>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</si>
  <si>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</si>
  <si>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</si>
  <si>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</si>
  <si>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</si>
  <si>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</si>
  <si>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</si>
  <si>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</si>
  <si>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</si>
  <si>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</si>
  <si>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</si>
  <si>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</si>
  <si>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</si>
  <si>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</si>
  <si>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</si>
  <si>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</si>
  <si>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</si>
  <si>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</si>
  <si>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</si>
  <si>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</si>
  <si>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</si>
  <si>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</si>
  <si>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</si>
  <si>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</si>
  <si>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</si>
  <si>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</si>
  <si>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</si>
  <si>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</si>
  <si>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</si>
  <si>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</si>
  <si>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</si>
  <si>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</si>
  <si>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</si>
  <si>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</si>
  <si>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</si>
  <si>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</si>
  <si>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</si>
  <si>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</si>
  <si>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</si>
  <si>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</si>
  <si>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</si>
  <si>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</si>
  <si>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</si>
  <si>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</si>
  <si>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</si>
  <si>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</si>
  <si>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</si>
  <si>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</si>
  <si>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</si>
  <si>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</si>
  <si>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</si>
  <si>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</si>
  <si>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</si>
  <si>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</si>
  <si>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</si>
  <si>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</si>
  <si>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</si>
  <si>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</si>
  <si>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</si>
  <si>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</si>
  <si>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</si>
  <si>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</si>
  <si>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</si>
  <si>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</si>
  <si>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</si>
  <si>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</si>
  <si>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</si>
  <si>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</si>
  <si>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</si>
  <si>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</si>
  <si>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</si>
  <si>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</si>
  <si>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</si>
  <si>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</si>
  <si>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</si>
  <si>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</si>
  <si>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</si>
  <si>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</si>
  <si>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</si>
  <si>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</si>
  <si>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</si>
  <si>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</si>
  <si>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</si>
  <si>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</si>
  <si>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</si>
  <si>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</si>
  <si>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</si>
  <si>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</si>
  <si>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</si>
  <si>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</si>
  <si>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</si>
  <si>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</si>
  <si>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</si>
  <si>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</si>
  <si>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</si>
  <si>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</si>
  <si>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</si>
  <si>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</si>
  <si>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</si>
  <si>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</si>
  <si>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</si>
  <si>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</si>
  <si>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</si>
  <si>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</si>
  <si>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</si>
  <si>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</si>
  <si>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</si>
  <si>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</si>
  <si>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</si>
  <si>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</si>
  <si>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</si>
  <si>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</si>
  <si>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</si>
  <si>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</si>
  <si>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</si>
  <si>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</si>
  <si>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</si>
  <si>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</si>
  <si>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</si>
  <si>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</si>
  <si>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</si>
  <si>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</si>
  <si>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</si>
  <si>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</si>
  <si>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</si>
  <si>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</si>
  <si>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</si>
  <si>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</si>
  <si>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</si>
  <si>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</si>
  <si>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</si>
  <si>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</si>
  <si>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</si>
  <si>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</si>
  <si>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</si>
  <si>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</si>
  <si>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</si>
  <si>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</si>
  <si>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</si>
  <si>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</si>
  <si>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</si>
  <si>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</si>
  <si>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</si>
  <si>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</si>
  <si>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</si>
  <si>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</si>
  <si>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</si>
  <si>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</si>
  <si>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</si>
  <si>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</si>
  <si>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</si>
  <si>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</si>
  <si>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</si>
  <si>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</si>
  <si>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</si>
  <si>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</si>
  <si>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</si>
  <si>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</si>
  <si>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</si>
  <si>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</si>
  <si>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</si>
  <si>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</si>
  <si>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</si>
  <si>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</si>
  <si>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</si>
  <si>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</si>
  <si>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</si>
  <si>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</si>
  <si>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</si>
  <si>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</si>
  <si>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</si>
  <si>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</si>
  <si>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</si>
  <si>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</si>
  <si>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</si>
  <si>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</si>
  <si>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</si>
  <si>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</si>
  <si>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</si>
  <si>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</si>
  <si>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</si>
  <si>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</si>
  <si>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</si>
  <si>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</si>
  <si>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</si>
  <si>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</si>
  <si>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</si>
  <si>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</si>
  <si>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</si>
  <si>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</si>
  <si>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</si>
  <si>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</si>
  <si>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</si>
  <si>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</si>
  <si>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</si>
  <si>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</si>
  <si>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</si>
  <si>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</si>
  <si>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</si>
  <si>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</si>
  <si>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</si>
  <si>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</si>
  <si>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</si>
  <si>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</si>
  <si>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</si>
  <si>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</si>
  <si>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</si>
  <si>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</si>
  <si>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</si>
  <si>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</si>
  <si>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</si>
  <si>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</si>
  <si>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</si>
  <si>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</si>
  <si>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</si>
  <si>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</si>
  <si>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</si>
  <si>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</si>
  <si>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</si>
  <si>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</si>
  <si>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</si>
  <si>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</si>
  <si>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</si>
  <si>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</si>
  <si>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</si>
  <si>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</si>
  <si>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</si>
  <si>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</si>
  <si>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</si>
  <si>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</si>
  <si>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</si>
  <si>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</si>
  <si>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</si>
  <si>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</si>
  <si>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</si>
  <si>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</si>
  <si>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</si>
  <si>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</si>
  <si>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</si>
  <si>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</si>
  <si>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</si>
  <si>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</si>
  <si>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</si>
  <si>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</si>
  <si>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</si>
  <si>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</si>
  <si>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</si>
  <si>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</si>
  <si>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</si>
  <si>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</si>
  <si>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</si>
  <si>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</si>
  <si>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</si>
  <si>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</si>
  <si>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</si>
  <si>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</si>
  <si>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</si>
  <si>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</si>
  <si>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</si>
  <si>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</si>
  <si>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</si>
  <si>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</si>
  <si>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</si>
  <si>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</si>
  <si>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</si>
  <si>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</si>
  <si>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</si>
  <si>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</si>
  <si>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</si>
  <si>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</si>
  <si>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</si>
  <si>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</si>
  <si>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</si>
  <si>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</si>
  <si>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</si>
  <si>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</si>
  <si>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</si>
  <si>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</si>
  <si>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</si>
  <si>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</si>
  <si>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</si>
  <si>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</si>
  <si>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</si>
  <si>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</si>
  <si>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</si>
  <si>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</si>
  <si>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</si>
  <si>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</si>
  <si>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</si>
  <si>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</si>
  <si>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</si>
  <si>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</si>
  <si>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</si>
  <si>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</si>
  <si>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</si>
  <si>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</si>
  <si>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</si>
  <si>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</si>
  <si>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</si>
  <si>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</si>
  <si>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</si>
  <si>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</si>
  <si>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</si>
  <si>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</si>
  <si>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</si>
  <si>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</si>
  <si>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</si>
  <si>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</si>
  <si>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</si>
  <si>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</si>
  <si>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</si>
  <si>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</si>
  <si>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</si>
  <si>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</si>
  <si>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</si>
  <si>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</si>
  <si>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</si>
  <si>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</si>
  <si>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</si>
  <si>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</si>
  <si>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</si>
  <si>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</si>
  <si>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</si>
  <si>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</si>
  <si>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</si>
  <si>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</si>
  <si>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</si>
  <si>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</si>
  <si>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</si>
  <si>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</si>
  <si>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</si>
  <si>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</si>
  <si>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</si>
  <si>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</si>
  <si>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</si>
  <si>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</si>
  <si>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</si>
  <si>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</si>
  <si>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</si>
  <si>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</si>
  <si>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</si>
  <si>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</si>
  <si>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</si>
  <si>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</si>
  <si>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</si>
  <si>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</si>
  <si>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</si>
  <si>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</si>
  <si>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</si>
  <si>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</si>
  <si>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</si>
  <si>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</si>
  <si>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</si>
  <si>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</si>
  <si>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</si>
  <si>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</si>
  <si>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</si>
  <si>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</si>
  <si>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</si>
  <si>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</si>
  <si>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</si>
  <si>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</si>
  <si>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</si>
  <si>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</si>
  <si>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</si>
  <si>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</si>
  <si>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</si>
  <si>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</si>
  <si>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</si>
  <si>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</si>
  <si>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</si>
  <si>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</si>
  <si>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</si>
  <si>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</si>
  <si>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</si>
  <si>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</si>
  <si>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</si>
  <si>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</si>
  <si>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</si>
  <si>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</si>
  <si>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</si>
  <si>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</si>
  <si>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</si>
  <si>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</si>
  <si>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</si>
  <si>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</si>
  <si>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</si>
  <si>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</si>
  <si>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</si>
  <si>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</si>
  <si>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</si>
  <si>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</si>
  <si>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</si>
  <si>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</si>
  <si>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</si>
  <si>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</si>
  <si>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</si>
  <si>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</si>
  <si>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</si>
  <si>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</si>
  <si>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</si>
  <si>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</si>
  <si>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</si>
  <si>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</si>
  <si>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</si>
  <si>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</si>
  <si>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</si>
  <si>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</si>
  <si>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</si>
  <si>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</si>
  <si>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</si>
  <si>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</si>
  <si>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</si>
  <si>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</si>
  <si>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</si>
  <si>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</si>
  <si>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</si>
  <si>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</si>
  <si>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</si>
  <si>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</si>
  <si>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</si>
  <si>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</si>
  <si>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</si>
  <si>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</si>
  <si>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</si>
  <si>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</si>
  <si>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</si>
  <si>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</si>
  <si>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</si>
  <si>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</si>
  <si>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</si>
  <si>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</si>
  <si>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</si>
  <si>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</si>
  <si>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</si>
  <si>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</si>
  <si>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</si>
  <si>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</si>
  <si>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</si>
  <si>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</si>
  <si>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</si>
  <si>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</si>
  <si>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</si>
  <si>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</si>
  <si>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</si>
  <si>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</si>
  <si>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</si>
  <si>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</si>
  <si>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</si>
  <si>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</si>
  <si>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</si>
  <si>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</si>
  <si>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</si>
  <si>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</si>
  <si>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</si>
  <si>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</si>
  <si>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</si>
  <si>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</si>
  <si>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</si>
  <si>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</si>
  <si>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</si>
  <si>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</si>
  <si>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</si>
  <si>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</si>
  <si>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</si>
  <si>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</si>
  <si>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</si>
  <si>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</si>
  <si>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</si>
  <si>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</si>
  <si>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</si>
  <si>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</si>
  <si>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</si>
  <si>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</si>
  <si>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</si>
  <si>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</si>
  <si>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</si>
  <si>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</si>
  <si>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</si>
  <si>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</si>
  <si>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</si>
  <si>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</si>
  <si>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</si>
  <si>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</si>
  <si>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</si>
  <si>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</si>
  <si>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</si>
  <si>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</si>
  <si>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</si>
  <si>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</si>
  <si>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</si>
  <si>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</si>
  <si>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</si>
  <si>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</si>
  <si>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</si>
  <si>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</si>
  <si>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</si>
  <si>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</si>
  <si>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</si>
  <si>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</si>
  <si>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</si>
  <si>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</si>
  <si>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</si>
  <si>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</si>
  <si>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</si>
  <si>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</si>
  <si>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</si>
  <si>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</si>
  <si>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</si>
  <si>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</si>
  <si>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</si>
  <si>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</si>
  <si>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</si>
  <si>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</si>
  <si>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</si>
  <si>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</si>
  <si>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</si>
  <si>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</si>
  <si>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</si>
  <si>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</si>
  <si>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</si>
  <si>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</si>
  <si>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</si>
  <si>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</si>
  <si>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</si>
  <si>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</si>
  <si>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</si>
  <si>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</si>
  <si>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</si>
  <si>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</si>
  <si>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</si>
  <si>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</si>
  <si>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</si>
  <si>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</si>
  <si>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</si>
  <si>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</si>
  <si>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</si>
  <si>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</si>
  <si>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</si>
  <si>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</si>
  <si>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</si>
  <si>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</si>
  <si>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</si>
  <si>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</si>
  <si>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</si>
  <si>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</si>
  <si>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</si>
  <si>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</si>
  <si>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</si>
  <si>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</si>
  <si>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</si>
  <si>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</si>
  <si>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</si>
  <si>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</si>
  <si>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</si>
  <si>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</si>
  <si>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</si>
  <si>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</si>
  <si>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</si>
  <si>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</si>
  <si>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</si>
  <si>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</si>
  <si>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</si>
  <si>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</si>
  <si>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</si>
  <si>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</si>
  <si>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</si>
  <si>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</si>
  <si>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</si>
  <si>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</si>
  <si>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</si>
  <si>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</si>
  <si>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</si>
  <si>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</si>
  <si>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</si>
  <si>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</si>
  <si>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</si>
  <si>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</si>
  <si>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</si>
  <si>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</si>
  <si>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</si>
  <si>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</si>
  <si>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</si>
  <si>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</si>
  <si>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</si>
  <si>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</si>
  <si>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</si>
  <si>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</si>
  <si>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</si>
  <si>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</si>
  <si>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</si>
  <si>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</si>
  <si>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</si>
  <si>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</si>
  <si>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</si>
  <si>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</si>
  <si>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</si>
  <si>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</si>
  <si>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</si>
  <si>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</si>
  <si>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</si>
  <si>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</si>
  <si>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</si>
  <si>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</si>
  <si>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</si>
  <si>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</si>
  <si>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</si>
  <si>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</si>
  <si>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</si>
  <si>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</si>
  <si>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</si>
  <si>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</si>
  <si>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</si>
  <si>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</si>
  <si>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</si>
  <si>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</si>
  <si>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</si>
  <si>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</si>
  <si>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</si>
  <si>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</si>
  <si>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</si>
  <si>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</si>
  <si>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</si>
  <si>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</si>
  <si>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</si>
  <si>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</si>
  <si>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</si>
  <si>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</si>
  <si>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</si>
  <si>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</si>
  <si>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</si>
  <si>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</si>
  <si>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</si>
  <si>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</si>
  <si>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</si>
  <si>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</si>
  <si>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</si>
  <si>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</si>
  <si>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</si>
  <si>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</si>
  <si>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</si>
  <si>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</si>
  <si>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</si>
  <si>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</si>
  <si>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</si>
  <si>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</si>
  <si>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</si>
  <si>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</si>
  <si>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</si>
  <si>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</si>
  <si>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</si>
  <si>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</si>
  <si>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</si>
  <si>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</si>
  <si>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</si>
  <si>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</si>
  <si>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</si>
  <si>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</si>
  <si>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</si>
  <si>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</si>
  <si>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</si>
  <si>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</si>
  <si>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</si>
  <si>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</si>
  <si>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</si>
  <si>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</si>
  <si>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</si>
  <si>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</si>
  <si>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</si>
  <si>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</si>
  <si>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</si>
  <si>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</si>
  <si>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</si>
  <si>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</si>
  <si>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</si>
  <si>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</si>
  <si>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</si>
  <si>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</si>
  <si>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</si>
  <si>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</si>
  <si>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</si>
  <si>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</si>
  <si>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</si>
  <si>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</si>
  <si>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</si>
  <si>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</si>
  <si>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</si>
  <si>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</si>
  <si>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</si>
  <si>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</si>
  <si>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</si>
  <si>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</si>
  <si>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</si>
  <si>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</si>
  <si>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</si>
  <si>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</si>
  <si>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</si>
  <si>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</si>
  <si>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</si>
  <si>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</si>
  <si>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</si>
  <si>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</si>
  <si>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</si>
  <si>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</si>
  <si>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</si>
  <si>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</si>
  <si>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</si>
  <si>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</si>
  <si>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</si>
  <si>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</si>
  <si>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</si>
  <si>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</si>
  <si>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</si>
  <si>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</si>
  <si>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</si>
  <si>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</si>
  <si>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</si>
  <si>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</si>
  <si>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</si>
  <si>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</si>
  <si>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</si>
  <si>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</si>
  <si>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</si>
  <si>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</si>
  <si>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</si>
  <si>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</si>
  <si>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</si>
  <si>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</si>
  <si>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</si>
  <si>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</si>
  <si>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</si>
  <si>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</si>
  <si>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</si>
  <si>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</si>
  <si>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</si>
  <si>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</si>
  <si>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</si>
  <si>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</si>
  <si>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</si>
  <si>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</si>
  <si>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</si>
  <si>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</si>
  <si>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</si>
  <si>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</si>
  <si>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</si>
  <si>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</si>
  <si>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</si>
  <si>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</si>
  <si>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</si>
  <si>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</si>
  <si>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</si>
  <si>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</si>
  <si>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</si>
  <si>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</si>
  <si>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</si>
  <si>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</si>
  <si>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</si>
  <si>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</si>
  <si>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</si>
  <si>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</si>
  <si>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</si>
  <si>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</si>
  <si>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</si>
  <si>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</si>
  <si>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</si>
  <si>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</si>
  <si>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</si>
  <si>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</si>
  <si>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</si>
  <si>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</si>
  <si>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</si>
  <si>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</si>
  <si>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</si>
  <si>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</si>
  <si>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</si>
  <si>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</si>
  <si>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</si>
  <si>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</si>
  <si>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</si>
  <si>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</si>
  <si>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</si>
  <si>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</si>
  <si>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</si>
  <si>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</si>
  <si>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</si>
  <si>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</si>
  <si>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</si>
  <si>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</si>
  <si>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</si>
  <si>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</si>
  <si>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</si>
  <si>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</si>
  <si>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</si>
  <si>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</si>
  <si>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</si>
  <si>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</si>
  <si>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</si>
  <si>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</si>
  <si>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</si>
  <si>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</si>
  <si>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</si>
  <si>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</si>
  <si>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</si>
  <si>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</si>
  <si>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</si>
  <si>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</si>
  <si>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</si>
  <si>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</si>
  <si>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</si>
  <si>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</si>
  <si>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</si>
  <si>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</si>
  <si>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</si>
  <si>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</si>
  <si>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</si>
  <si>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</si>
  <si>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</si>
  <si>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</si>
  <si>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</si>
  <si>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</si>
  <si>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</si>
  <si>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</si>
  <si>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</si>
  <si>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</si>
  <si>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</si>
  <si>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</si>
  <si>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</si>
  <si>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</si>
  <si>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</si>
  <si>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</si>
  <si>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</si>
  <si>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</si>
  <si>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</si>
  <si>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</si>
  <si>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</si>
  <si>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</si>
  <si>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</si>
  <si>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</si>
  <si>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</si>
  <si>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</si>
  <si>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</si>
  <si>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</si>
  <si>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</si>
  <si>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</si>
  <si>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</si>
  <si>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</si>
  <si>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</si>
  <si>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</si>
  <si>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</si>
  <si>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</si>
  <si>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</si>
  <si>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</si>
  <si>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</si>
  <si>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</si>
  <si>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</si>
  <si>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</si>
  <si>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</si>
  <si>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</si>
  <si>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</si>
  <si>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</si>
  <si>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</si>
  <si>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</si>
  <si>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</si>
  <si>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</si>
  <si>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</si>
  <si>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</si>
  <si>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</si>
  <si>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</si>
  <si>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</si>
  <si>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</si>
  <si>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</si>
  <si>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</si>
  <si>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</si>
  <si>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</si>
  <si>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</si>
  <si>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</si>
  <si>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</si>
  <si>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</si>
  <si>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</si>
  <si>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</si>
  <si>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</si>
  <si>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</si>
  <si>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</si>
  <si>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</si>
  <si>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</si>
  <si>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</si>
  <si>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</si>
  <si>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</si>
  <si>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</si>
  <si>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</si>
  <si>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</si>
  <si>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</si>
  <si>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</si>
  <si>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</si>
  <si>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</si>
  <si>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</si>
  <si>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</si>
  <si>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</si>
  <si>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</si>
  <si>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</si>
  <si>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</si>
  <si>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</si>
  <si>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</si>
  <si>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</si>
  <si>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</si>
  <si>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</si>
  <si>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</si>
  <si>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</si>
  <si>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</si>
  <si>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</si>
  <si>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</si>
  <si>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</si>
  <si>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</si>
  <si>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</si>
  <si>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</si>
  <si>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</si>
  <si>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</si>
  <si>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</si>
  <si>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</si>
  <si>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</si>
  <si>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</si>
  <si>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</si>
  <si>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</si>
  <si>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</si>
  <si>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</si>
  <si>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</si>
  <si>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</si>
  <si>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</si>
  <si>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</si>
  <si>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</si>
  <si>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</si>
  <si>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</si>
  <si>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</si>
  <si>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</si>
  <si>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</si>
  <si>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</si>
  <si>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</si>
  <si>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</si>
  <si>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</si>
  <si>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</si>
  <si>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</si>
  <si>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</si>
  <si>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</si>
  <si>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</si>
  <si>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</si>
  <si>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</si>
  <si>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</si>
  <si>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</si>
  <si>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</si>
  <si>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</si>
  <si>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</si>
  <si>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</si>
  <si>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</si>
  <si>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</si>
  <si>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</si>
  <si>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</si>
  <si>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</si>
  <si>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</si>
  <si>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</si>
  <si>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</si>
  <si>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</si>
  <si>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</si>
  <si>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</si>
  <si>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</si>
  <si>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</si>
  <si>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</si>
  <si>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</si>
  <si>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</si>
  <si>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</si>
  <si>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</si>
  <si>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</si>
  <si>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</si>
  <si>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</si>
  <si>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</si>
  <si>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</si>
  <si>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</si>
  <si>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</si>
  <si>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</si>
  <si>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</si>
  <si>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</si>
  <si>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</si>
  <si>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</si>
  <si>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</si>
  <si>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</si>
  <si>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</si>
  <si>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</si>
  <si>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</si>
  <si>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</si>
  <si>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</si>
  <si>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</si>
  <si>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</si>
  <si>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</si>
  <si>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</si>
  <si>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</si>
  <si>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</si>
  <si>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</si>
  <si>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</si>
  <si>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</si>
  <si>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</si>
  <si>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</si>
  <si>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</si>
  <si>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</si>
  <si>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</si>
  <si>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</si>
  <si>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</si>
  <si>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</si>
  <si>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</si>
  <si>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</si>
  <si>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</si>
  <si>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</si>
  <si>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</si>
  <si>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</si>
  <si>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</si>
  <si>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</si>
  <si>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</si>
  <si>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</si>
  <si>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</si>
  <si>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</si>
  <si>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</si>
  <si>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</si>
  <si>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</si>
  <si>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</si>
  <si>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</si>
  <si>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</si>
  <si>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</si>
  <si>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</si>
  <si>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</si>
  <si>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</si>
  <si>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</si>
  <si>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</si>
  <si>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</si>
  <si>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</si>
  <si>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</si>
  <si>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</si>
  <si>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</si>
  <si>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</si>
  <si>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</si>
  <si>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</si>
  <si>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</si>
  <si>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</si>
  <si>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</si>
  <si>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</si>
  <si>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</si>
  <si>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</si>
  <si>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</si>
  <si>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</si>
  <si>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</si>
  <si>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</si>
  <si>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</si>
  <si>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</si>
  <si>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</si>
  <si>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</si>
  <si>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</si>
  <si>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</si>
  <si>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</si>
  <si>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</si>
  <si>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</si>
  <si>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</si>
  <si>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</si>
  <si>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</si>
  <si>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</si>
  <si>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</si>
  <si>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</si>
  <si>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</si>
  <si>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</si>
  <si>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</si>
  <si>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</si>
  <si>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</si>
  <si>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</si>
  <si>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</si>
  <si>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</si>
  <si>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</si>
  <si>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</si>
  <si>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</si>
  <si>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</si>
  <si>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</si>
  <si>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</si>
  <si>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</si>
  <si>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</si>
  <si>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</si>
  <si>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</si>
  <si>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</si>
  <si>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</si>
  <si>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</si>
  <si>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</si>
  <si>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</si>
  <si>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</si>
  <si>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</si>
  <si>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</si>
  <si>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</si>
  <si>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</si>
  <si>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</si>
  <si>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</si>
  <si>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</si>
  <si>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</si>
  <si>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</si>
  <si>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</si>
  <si>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</si>
  <si>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</si>
  <si>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</si>
  <si>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</si>
  <si>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</si>
  <si>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</si>
  <si>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</si>
  <si>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</si>
  <si>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</si>
  <si>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</si>
  <si>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</si>
  <si>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</si>
  <si>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</si>
  <si>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</si>
  <si>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</si>
  <si>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</si>
  <si>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</si>
  <si>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</si>
  <si>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</si>
  <si>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</si>
  <si>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</si>
  <si>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</si>
  <si>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</si>
  <si>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</si>
  <si>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</si>
  <si>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</si>
  <si>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</si>
  <si>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</si>
  <si>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</si>
  <si>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</si>
  <si>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</si>
  <si>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</si>
  <si>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</si>
  <si>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</si>
  <si>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</si>
  <si>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</si>
  <si>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</si>
  <si>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</si>
  <si>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</si>
  <si>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</si>
  <si>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</si>
  <si>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</si>
  <si>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</si>
  <si>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</si>
  <si>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</si>
  <si>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</si>
  <si>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</si>
  <si>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</si>
  <si>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</si>
  <si>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</si>
  <si>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</si>
  <si>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</si>
  <si>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</si>
  <si>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</si>
  <si>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</si>
  <si>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</si>
  <si>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</si>
  <si>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</si>
  <si>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</si>
  <si>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</si>
  <si>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</si>
  <si>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</si>
  <si>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</si>
  <si>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</si>
  <si>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</si>
  <si>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</si>
  <si>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</si>
  <si>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</si>
  <si>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</si>
  <si>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</si>
  <si>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</si>
  <si>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</si>
  <si>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</si>
  <si>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</si>
  <si>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</si>
  <si>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</si>
  <si>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</si>
  <si>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</si>
  <si>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</si>
  <si>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</si>
  <si>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</si>
  <si>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</si>
  <si>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</si>
  <si>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</si>
  <si>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</si>
  <si>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</si>
  <si>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</si>
  <si>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</si>
  <si>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</si>
  <si>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</si>
  <si>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</si>
  <si>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</si>
  <si>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</si>
  <si>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</si>
  <si>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</si>
  <si>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</si>
  <si>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</si>
  <si>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</si>
  <si>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</si>
  <si>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</si>
  <si>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</si>
  <si>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</si>
  <si>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</si>
  <si>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</si>
  <si>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</si>
  <si>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</si>
  <si>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</si>
  <si>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</si>
  <si>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</si>
  <si>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</si>
  <si>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</si>
  <si>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</si>
  <si>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</si>
  <si>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</si>
  <si>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</si>
  <si>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</si>
  <si>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</si>
  <si>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</si>
  <si>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</si>
  <si>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</si>
  <si>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</si>
  <si>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</si>
  <si>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</si>
  <si>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</si>
  <si>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</si>
  <si>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</si>
  <si>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</si>
  <si>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</si>
  <si>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</si>
  <si>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</si>
  <si>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</si>
  <si>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</si>
  <si>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</si>
  <si>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</si>
  <si>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</si>
  <si>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</si>
  <si>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</si>
  <si>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</si>
  <si>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</si>
  <si>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</si>
  <si>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</si>
  <si>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</si>
  <si>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</si>
  <si>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</si>
  <si>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</si>
  <si>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</si>
  <si>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</si>
  <si>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</si>
  <si>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</si>
  <si>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</si>
  <si>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</si>
  <si>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</si>
  <si>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</si>
  <si>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</si>
  <si>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</si>
  <si>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</si>
  <si>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</si>
  <si>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</si>
  <si>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</si>
  <si>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</si>
  <si>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</si>
  <si>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</si>
  <si>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</si>
  <si>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</si>
  <si>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</si>
  <si>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</si>
  <si>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</si>
  <si>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</si>
  <si>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</si>
  <si>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</si>
  <si>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</si>
  <si>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</si>
  <si>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</si>
  <si>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</si>
  <si>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</si>
  <si>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</si>
  <si>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</si>
  <si>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</si>
  <si>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</si>
  <si>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</si>
  <si>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</si>
  <si>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</si>
  <si>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</si>
  <si>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</si>
  <si>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</si>
  <si>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</si>
  <si>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</si>
  <si>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</si>
  <si>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</si>
  <si>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</si>
  <si>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</si>
  <si>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</si>
  <si>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</si>
  <si>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</si>
  <si>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</si>
  <si>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</si>
  <si>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</si>
  <si>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</si>
  <si>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</si>
  <si>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</si>
  <si>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</si>
  <si>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</si>
  <si>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</si>
  <si>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</si>
  <si>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</si>
  <si>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</si>
  <si>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</si>
  <si>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</si>
  <si>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</si>
  <si>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</si>
  <si>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</si>
  <si>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</si>
  <si>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</si>
  <si>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</si>
  <si>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</si>
  <si>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</si>
  <si>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</si>
  <si>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</si>
  <si>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</si>
  <si>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</si>
  <si>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</si>
  <si>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</si>
  <si>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</si>
  <si>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</si>
  <si>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</si>
  <si>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</si>
  <si>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</si>
  <si>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</si>
  <si>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</si>
  <si>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</si>
  <si>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</si>
  <si>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</si>
  <si>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</si>
  <si>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</si>
  <si>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</si>
  <si>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</si>
  <si>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</si>
  <si>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</si>
  <si>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</si>
  <si>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</si>
  <si>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</si>
  <si>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</si>
  <si>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</si>
  <si>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</si>
  <si>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</si>
  <si>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</si>
  <si>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</si>
  <si>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</si>
  <si>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</si>
  <si>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</si>
  <si>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</si>
  <si>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</si>
  <si>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</si>
  <si>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</si>
  <si>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</si>
  <si>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</si>
  <si>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</si>
  <si>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</si>
  <si>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</si>
  <si>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</si>
  <si>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</si>
  <si>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</si>
  <si>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</si>
  <si>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</si>
  <si>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</si>
  <si>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</si>
  <si>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</si>
  <si>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</si>
  <si>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</si>
  <si>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</si>
  <si>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</si>
  <si>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</si>
  <si>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</si>
  <si>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</si>
  <si>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</si>
  <si>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</si>
  <si>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</si>
  <si>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</si>
  <si>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</si>
  <si>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</si>
  <si>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</si>
  <si>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</si>
  <si>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</si>
  <si>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</si>
  <si>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</si>
  <si>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</si>
  <si>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</si>
  <si>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</si>
  <si>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</si>
  <si>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</si>
  <si>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</si>
  <si>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</si>
  <si>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</si>
  <si>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</si>
  <si>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</si>
  <si>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</si>
  <si>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</si>
  <si>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</si>
  <si>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</si>
  <si>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</si>
  <si>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</si>
  <si>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</si>
  <si>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</si>
  <si>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</si>
  <si>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</si>
  <si>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</si>
  <si>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</si>
  <si>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</si>
  <si>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</si>
  <si>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</si>
  <si>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</si>
  <si>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</si>
  <si>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</si>
  <si>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</si>
  <si>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</si>
  <si>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</si>
  <si>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</si>
  <si>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</si>
  <si>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</si>
  <si>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</si>
  <si>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</si>
  <si>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</si>
  <si>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</si>
  <si>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</si>
  <si>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</si>
  <si>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</si>
  <si>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</si>
  <si>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</si>
  <si>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</si>
  <si>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</si>
  <si>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</si>
  <si>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</si>
  <si>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</si>
  <si>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</si>
  <si>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</si>
  <si>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</si>
  <si>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</si>
  <si>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</si>
  <si>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</si>
  <si>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</si>
  <si>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</si>
  <si>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</si>
  <si>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</si>
  <si>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</si>
  <si>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</si>
  <si>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</si>
  <si>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</si>
  <si>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</si>
  <si>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</si>
  <si>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</si>
  <si>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</si>
  <si>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</si>
  <si>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</si>
  <si>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</si>
  <si>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</si>
  <si>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</si>
  <si>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</si>
  <si>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</si>
  <si>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</si>
  <si>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</si>
  <si>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</si>
  <si>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</si>
  <si>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</si>
  <si>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</si>
  <si>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</si>
  <si>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</si>
  <si>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</si>
  <si>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</si>
  <si>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</si>
  <si>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</si>
  <si>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</si>
  <si>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</si>
  <si>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</si>
  <si>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</si>
  <si>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</si>
  <si>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</si>
  <si>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</si>
  <si>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</si>
  <si>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</si>
  <si>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</si>
  <si>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</si>
  <si>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</si>
  <si>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</si>
  <si>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</si>
  <si>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</si>
  <si>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</si>
  <si>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</si>
  <si>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</si>
  <si>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</si>
  <si>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</si>
  <si>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</si>
  <si>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</si>
  <si>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</si>
  <si>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</si>
  <si>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</si>
  <si>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</si>
  <si>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</si>
  <si>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</si>
  <si>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</si>
  <si>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</si>
  <si>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</si>
  <si>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</si>
  <si>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</si>
  <si>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</si>
  <si>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</si>
  <si>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</si>
  <si>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</si>
  <si>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</si>
  <si>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</si>
  <si>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</si>
  <si>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</si>
  <si>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</si>
  <si>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</si>
  <si>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</si>
  <si>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</si>
  <si>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</si>
  <si>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</si>
  <si>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</si>
  <si>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</si>
  <si>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</si>
  <si>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</si>
  <si>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</si>
  <si>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</si>
  <si>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</si>
  <si>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</si>
  <si>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</si>
  <si>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</si>
  <si>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</si>
  <si>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</si>
  <si>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</si>
  <si>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</si>
  <si>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</si>
  <si>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</si>
  <si>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</si>
  <si>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</si>
  <si>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</si>
  <si>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</si>
  <si>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</si>
  <si>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</si>
  <si>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</si>
  <si>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</si>
  <si>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</si>
  <si>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</si>
  <si>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</si>
  <si>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</si>
  <si>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</si>
  <si>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</si>
  <si>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</si>
  <si>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</si>
  <si>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</si>
  <si>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</si>
  <si>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</si>
  <si>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</si>
  <si>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</si>
  <si>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</si>
  <si>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</si>
  <si>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</si>
  <si>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</si>
  <si>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</si>
  <si>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</si>
  <si>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</si>
  <si>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</si>
  <si>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</si>
  <si>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</si>
  <si>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</si>
  <si>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</si>
  <si>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</si>
  <si>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</si>
  <si>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</si>
  <si>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</si>
  <si>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</si>
  <si>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</si>
  <si>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</si>
  <si>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</si>
  <si>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</si>
  <si>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</si>
  <si>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</si>
  <si>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</si>
  <si>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</si>
  <si>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</si>
  <si>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</si>
  <si>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</si>
  <si>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</si>
  <si>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</si>
  <si>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</si>
  <si>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</si>
  <si>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</si>
  <si>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</si>
  <si>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</si>
  <si>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</si>
  <si>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</si>
  <si>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</si>
  <si>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</si>
  <si>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</si>
  <si>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</si>
  <si>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</si>
  <si>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</si>
  <si>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</si>
  <si>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</si>
  <si>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</si>
  <si>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</si>
  <si>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</si>
  <si>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</si>
  <si>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</si>
  <si>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</si>
  <si>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</si>
  <si>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</si>
  <si>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</si>
  <si>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</si>
  <si>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</si>
  <si>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</si>
  <si>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</si>
  <si>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</si>
  <si>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</si>
  <si>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</si>
  <si>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</si>
  <si>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</si>
  <si>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</si>
  <si>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</si>
  <si>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</si>
  <si>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</si>
  <si>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</si>
  <si>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</si>
  <si>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</si>
  <si>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</si>
  <si>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</si>
  <si>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</si>
  <si>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</si>
  <si>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</si>
  <si>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</si>
  <si>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</si>
  <si>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</si>
  <si>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</si>
  <si>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</si>
  <si>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</si>
  <si>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</si>
  <si>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</si>
  <si>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</si>
  <si>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</si>
  <si>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</si>
  <si>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</si>
  <si>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</si>
  <si>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</si>
  <si>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</si>
  <si>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</si>
  <si>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</si>
  <si>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</si>
  <si>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</si>
  <si>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</si>
  <si>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</si>
  <si>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</si>
  <si>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</si>
  <si>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</si>
  <si>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</si>
  <si>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</si>
  <si>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</si>
  <si>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</si>
  <si>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</si>
  <si>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</si>
  <si>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</si>
  <si>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</si>
  <si>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</si>
  <si>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</si>
  <si>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</si>
  <si>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</si>
  <si>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</si>
  <si>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</si>
  <si>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</si>
  <si>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</si>
  <si>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</si>
  <si>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</si>
  <si>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</si>
  <si>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</si>
  <si>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</si>
  <si>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</si>
  <si>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</si>
  <si>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</si>
  <si>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</si>
  <si>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</si>
  <si>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</si>
  <si>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</si>
  <si>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</si>
  <si>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</si>
  <si>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</si>
  <si>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</si>
  <si>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</si>
  <si>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</si>
  <si>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</si>
  <si>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</si>
  <si>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</si>
  <si>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</si>
  <si>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</si>
  <si>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</si>
  <si>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</si>
  <si>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</si>
  <si>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</si>
  <si>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</si>
  <si>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</si>
  <si>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</si>
  <si>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</si>
  <si>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</si>
  <si>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</si>
  <si>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</si>
  <si>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</si>
  <si>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</si>
  <si>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</si>
  <si>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</si>
  <si>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</si>
  <si>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</si>
  <si>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</si>
  <si>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</si>
  <si>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</si>
  <si>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</si>
  <si>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</si>
  <si>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</si>
  <si>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</si>
  <si>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</si>
  <si>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</si>
  <si>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</si>
  <si>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</si>
  <si>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</si>
  <si>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</si>
  <si>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</si>
  <si>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</si>
  <si>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</si>
  <si>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</si>
  <si>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</si>
  <si>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</si>
  <si>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</si>
  <si>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</si>
  <si>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</si>
  <si>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</si>
  <si>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</si>
  <si>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</si>
  <si>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</si>
  <si>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</si>
  <si>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</si>
  <si>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</si>
  <si>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</si>
  <si>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</si>
  <si>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</si>
  <si>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</si>
  <si>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</si>
  <si>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</si>
  <si>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</si>
  <si>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</si>
  <si>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</si>
  <si>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</si>
  <si>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</si>
  <si>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</si>
  <si>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</si>
  <si>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</si>
  <si>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</si>
  <si>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</si>
  <si>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</si>
  <si>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</si>
  <si>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</si>
  <si>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</si>
  <si>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</si>
  <si>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</si>
  <si>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</si>
  <si>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</si>
  <si>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</si>
  <si>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</si>
  <si>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</si>
  <si>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</si>
  <si>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</si>
  <si>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</si>
  <si>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</si>
  <si>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</si>
  <si>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</si>
  <si>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</si>
  <si>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</si>
  <si>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</si>
  <si>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</si>
  <si>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</si>
  <si>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</si>
  <si>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</si>
  <si>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</si>
  <si>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</si>
  <si>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</si>
  <si>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</si>
  <si>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</si>
  <si>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</si>
  <si>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</si>
  <si>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</si>
  <si>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</si>
  <si>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</si>
  <si>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</si>
  <si>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</si>
  <si>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</si>
  <si>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</si>
  <si>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</si>
  <si>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</si>
  <si>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</si>
  <si>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</si>
  <si>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</si>
  <si>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</si>
  <si>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</si>
  <si>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</si>
  <si>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</si>
  <si>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</si>
  <si>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</si>
  <si>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</si>
  <si>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</si>
  <si>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</si>
  <si>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</si>
  <si>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</si>
  <si>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</si>
  <si>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</si>
  <si>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</si>
  <si>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</si>
  <si>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</si>
  <si>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</si>
  <si>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</si>
  <si>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</si>
  <si>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</si>
  <si>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</si>
  <si>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</si>
  <si>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</si>
  <si>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</si>
  <si>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</si>
  <si>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</si>
  <si>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</si>
  <si>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</si>
  <si>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</si>
  <si>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</si>
  <si>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</si>
  <si>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</si>
  <si>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</si>
  <si>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</si>
  <si>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</si>
  <si>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</si>
  <si>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</si>
  <si>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</si>
  <si>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</si>
  <si>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</si>
  <si>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</si>
  <si>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</si>
  <si>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</si>
  <si>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</si>
  <si>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</si>
  <si>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</si>
  <si>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</si>
  <si>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</si>
  <si>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</si>
  <si>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</si>
  <si>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</si>
  <si>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</si>
  <si>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</si>
  <si>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</si>
  <si>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</si>
  <si>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</si>
  <si>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</si>
  <si>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</si>
  <si>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</si>
  <si>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</si>
  <si>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</si>
  <si>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</si>
  <si>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</si>
  <si>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</si>
  <si>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</si>
  <si>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</si>
  <si>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</si>
  <si>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</si>
  <si>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</si>
  <si>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</si>
  <si>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</si>
  <si>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</si>
  <si>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</si>
  <si>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</si>
  <si>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</si>
  <si>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</si>
  <si>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</si>
  <si>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</si>
  <si>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</si>
  <si>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</si>
  <si>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</si>
  <si>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</si>
  <si>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</si>
  <si>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</si>
  <si>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</si>
  <si>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</si>
  <si>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</si>
  <si>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</si>
  <si>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</si>
  <si>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</si>
  <si>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</si>
  <si>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</si>
  <si>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</si>
  <si>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</si>
  <si>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</si>
  <si>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</si>
  <si>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</si>
  <si>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</si>
  <si>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</si>
  <si>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</si>
  <si>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</si>
  <si>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</si>
  <si>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</si>
  <si>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</si>
  <si>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</si>
  <si>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</si>
  <si>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</si>
  <si>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</si>
  <si>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</si>
  <si>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</si>
  <si>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</si>
  <si>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</si>
  <si>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</si>
  <si>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</si>
  <si>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</si>
  <si>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</si>
  <si>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</si>
  <si>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</si>
  <si>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</si>
  <si>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</si>
  <si>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</si>
  <si>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</si>
  <si>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</si>
  <si>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</si>
  <si>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</si>
  <si>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</si>
  <si>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</si>
  <si>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</si>
  <si>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</si>
  <si>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</si>
  <si>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</si>
  <si>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</si>
  <si>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</si>
  <si>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</si>
  <si>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</si>
  <si>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</si>
  <si>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</si>
  <si>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</si>
  <si>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</si>
  <si>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</si>
  <si>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</si>
  <si>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</si>
  <si>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</si>
  <si>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</si>
  <si>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</si>
  <si>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</si>
  <si>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</si>
  <si>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</si>
  <si>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</si>
  <si>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</si>
  <si>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</si>
  <si>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</si>
  <si>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</si>
  <si>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</si>
  <si>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</si>
  <si>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</si>
  <si>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</si>
  <si>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</si>
  <si>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</si>
  <si>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</si>
  <si>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</si>
  <si>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</si>
  <si>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</si>
  <si>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</si>
  <si>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</si>
  <si>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</si>
  <si>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</si>
  <si>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</si>
  <si>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</si>
  <si>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</si>
  <si>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</si>
  <si>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</si>
  <si>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</si>
  <si>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</si>
  <si>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</si>
  <si>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</si>
  <si>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</si>
  <si>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</si>
  <si>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</si>
  <si>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</si>
  <si>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</si>
  <si>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</si>
  <si>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</si>
  <si>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</si>
  <si>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</si>
  <si>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</si>
  <si>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</si>
  <si>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</si>
  <si>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</si>
  <si>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</si>
  <si>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</si>
  <si>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</si>
  <si>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</si>
  <si>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</si>
  <si>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</si>
  <si>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</si>
  <si>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</si>
  <si>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</si>
  <si>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</si>
  <si>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</si>
  <si>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</si>
  <si>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</si>
  <si>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</si>
  <si>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</si>
  <si>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</si>
  <si>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</si>
  <si>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</si>
  <si>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</si>
  <si>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</si>
  <si>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</si>
  <si>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</si>
  <si>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</si>
  <si>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</si>
  <si>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</si>
  <si>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</si>
  <si>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</si>
  <si>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</si>
  <si>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</si>
  <si>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</si>
  <si>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</si>
  <si>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</si>
  <si>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</si>
  <si>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</si>
  <si>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</si>
  <si>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</si>
  <si>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</si>
  <si>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</si>
  <si>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</si>
  <si>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</si>
  <si>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</si>
  <si>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</si>
  <si>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</si>
  <si>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</si>
  <si>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</si>
  <si>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</si>
  <si>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</si>
  <si>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</si>
  <si>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</si>
  <si>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</si>
  <si>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</si>
  <si>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</si>
  <si>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</si>
  <si>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</si>
  <si>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</si>
  <si>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</si>
  <si>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</si>
  <si>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</si>
  <si>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</si>
  <si>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</si>
  <si>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</si>
  <si>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</si>
  <si>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</si>
  <si>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</si>
  <si>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</si>
  <si>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</si>
  <si>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</si>
  <si>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</si>
  <si>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</si>
  <si>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</si>
  <si>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</si>
  <si>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</si>
  <si>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</si>
  <si>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</si>
  <si>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</si>
  <si>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</si>
  <si>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</si>
  <si>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</si>
  <si>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</si>
  <si>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</si>
  <si>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</si>
  <si>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</si>
  <si>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</si>
  <si>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</si>
  <si>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</si>
  <si>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</si>
  <si>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</si>
  <si>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</si>
  <si>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</si>
  <si>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</si>
  <si>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</si>
  <si>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</si>
  <si>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</si>
  <si>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</si>
  <si>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</si>
  <si>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</si>
  <si>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</si>
  <si>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</si>
  <si>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</si>
  <si>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</si>
  <si>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</si>
  <si>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</si>
  <si>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</si>
  <si>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</si>
  <si>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</si>
  <si>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</si>
  <si>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</si>
  <si>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</si>
  <si>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</si>
  <si>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</si>
  <si>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</si>
  <si>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</si>
  <si>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</si>
  <si>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</si>
  <si>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</si>
  <si>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</si>
  <si>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</si>
  <si>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</si>
  <si>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</si>
  <si>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</si>
  <si>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</si>
  <si>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</si>
  <si>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</si>
  <si>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</si>
  <si>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</si>
  <si>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</si>
  <si>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</si>
  <si>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</si>
  <si>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</si>
  <si>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</si>
  <si>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</si>
  <si>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</si>
  <si>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</si>
  <si>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</si>
  <si>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</si>
  <si>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</si>
  <si>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</si>
  <si>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</si>
  <si>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</si>
  <si>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</si>
  <si>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</si>
  <si>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</si>
  <si>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</si>
  <si>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</si>
  <si>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</si>
  <si>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</si>
  <si>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</si>
  <si>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</si>
  <si>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</si>
  <si>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</si>
  <si>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</si>
  <si>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</si>
  <si>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</si>
  <si>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</si>
  <si>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</si>
  <si>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</si>
  <si>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</si>
  <si>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</si>
  <si>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</si>
  <si>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</si>
  <si>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</si>
  <si>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</si>
  <si>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</si>
  <si>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</si>
  <si>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</si>
  <si>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</si>
  <si>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</si>
  <si>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</si>
  <si>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</si>
  <si>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</si>
  <si>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</si>
  <si>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</si>
  <si>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</si>
  <si>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</si>
  <si>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</si>
  <si>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</si>
  <si>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</si>
  <si>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</si>
  <si>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</si>
  <si>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</si>
  <si>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</si>
  <si>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</si>
  <si>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</si>
  <si>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</si>
  <si>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</si>
  <si>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</si>
  <si>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</si>
  <si>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</si>
  <si>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</si>
  <si>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</si>
  <si>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</si>
  <si>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</si>
  <si>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</si>
  <si>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</si>
  <si>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</si>
  <si>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</si>
  <si>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</si>
  <si>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</si>
  <si>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</si>
  <si>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</si>
  <si>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</si>
  <si>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</si>
  <si>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</si>
  <si>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</si>
  <si>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</si>
  <si>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</si>
  <si>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</si>
  <si>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</si>
  <si>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</si>
  <si>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</si>
  <si>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</si>
  <si>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</si>
  <si>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</si>
  <si>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</si>
  <si>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</si>
  <si>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</si>
  <si>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</si>
  <si>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</si>
  <si>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</si>
  <si>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</si>
  <si>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</si>
  <si>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</si>
  <si>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</si>
  <si>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</si>
  <si>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</si>
  <si>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</si>
  <si>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</si>
  <si>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</si>
  <si>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</si>
  <si>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</si>
  <si>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</si>
  <si>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</si>
  <si>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</si>
  <si>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</si>
  <si>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</si>
  <si>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</si>
  <si>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</si>
  <si>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</si>
  <si>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</si>
  <si>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</si>
  <si>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</si>
  <si>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</si>
  <si>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</si>
  <si>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</si>
  <si>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</si>
  <si>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</si>
  <si>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</si>
  <si>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</si>
  <si>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</si>
  <si>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</si>
  <si>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</si>
  <si>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</si>
  <si>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</si>
  <si>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</si>
  <si>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</si>
  <si>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</si>
  <si>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</si>
  <si>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</si>
  <si>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</si>
  <si>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</si>
  <si>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</si>
  <si>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</si>
  <si>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</si>
  <si>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</si>
  <si>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</si>
  <si>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</si>
  <si>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</si>
  <si>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</si>
  <si>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</si>
  <si>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</si>
  <si>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</si>
  <si>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</si>
  <si>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</si>
  <si>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</si>
  <si>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</si>
  <si>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</si>
  <si>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</si>
  <si>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</si>
  <si>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</si>
  <si>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</si>
  <si>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</si>
  <si>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</si>
  <si>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</si>
  <si>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</si>
  <si>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</si>
  <si>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</si>
  <si>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</si>
  <si>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</si>
  <si>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</si>
  <si>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</si>
  <si>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</si>
  <si>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</si>
  <si>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</si>
  <si>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</si>
  <si>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</si>
  <si>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</si>
  <si>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</si>
  <si>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</si>
  <si>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</si>
  <si>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</si>
  <si>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</si>
  <si>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</si>
  <si>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</si>
  <si>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</si>
  <si>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</si>
  <si>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</si>
  <si>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</si>
  <si>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</si>
  <si>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</si>
  <si>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</si>
  <si>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</si>
  <si>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</si>
  <si>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</si>
  <si>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</si>
  <si>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</si>
  <si>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</si>
  <si>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</si>
  <si>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</si>
  <si>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</si>
  <si>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</si>
  <si>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</si>
  <si>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</si>
  <si>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</si>
  <si>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</si>
  <si>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</si>
  <si>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</si>
  <si>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</si>
  <si>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</si>
  <si>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</si>
  <si>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</si>
  <si>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</si>
  <si>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</si>
  <si>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</si>
  <si>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</si>
  <si>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</si>
  <si>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</si>
  <si>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</si>
  <si>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</si>
  <si>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</si>
  <si>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</si>
  <si>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</si>
  <si>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</si>
  <si>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</si>
  <si>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</si>
  <si>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</si>
  <si>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</si>
  <si>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</si>
  <si>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</si>
  <si>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</si>
  <si>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</si>
  <si>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</si>
  <si>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</si>
  <si>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</si>
  <si>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</si>
  <si>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</si>
  <si>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</si>
  <si>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</si>
  <si>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</si>
  <si>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</si>
  <si>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</si>
  <si>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</si>
  <si>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</si>
  <si>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</si>
  <si>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</si>
  <si>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</si>
  <si>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</si>
  <si>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</si>
  <si>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</si>
  <si>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</si>
  <si>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</si>
  <si>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</si>
  <si>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</si>
  <si>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</si>
  <si>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</si>
  <si>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</si>
  <si>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</si>
  <si>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</si>
  <si>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</si>
  <si>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</si>
  <si>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</si>
  <si>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</si>
  <si>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</si>
  <si>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</si>
  <si>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</si>
  <si>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</si>
  <si>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</si>
  <si>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</si>
  <si>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</si>
  <si>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</si>
  <si>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</si>
  <si>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</si>
  <si>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</si>
  <si>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</si>
  <si>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</si>
  <si>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</si>
  <si>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</si>
  <si>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</si>
  <si>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</si>
  <si>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</si>
  <si>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</si>
  <si>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</si>
  <si>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</si>
  <si>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</si>
  <si>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</si>
  <si>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</si>
  <si>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</si>
  <si>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</si>
  <si>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</si>
  <si>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</si>
  <si>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</si>
  <si>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</si>
  <si>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</si>
  <si>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</si>
  <si>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</si>
  <si>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</si>
  <si>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</si>
  <si>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</si>
  <si>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</si>
  <si>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</si>
  <si>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</si>
  <si>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</si>
  <si>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</si>
  <si>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</si>
  <si>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</si>
  <si>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</si>
  <si>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</si>
  <si>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</si>
  <si>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</si>
  <si>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</si>
  <si>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</si>
  <si>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</si>
  <si>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</si>
  <si>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</si>
  <si>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</si>
  <si>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</si>
  <si>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</si>
  <si>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</si>
  <si>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</si>
  <si>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</si>
  <si>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</si>
  <si>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</si>
  <si>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</si>
  <si>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</si>
  <si>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</si>
  <si>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</si>
  <si>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</si>
  <si>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</si>
  <si>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</si>
  <si>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</si>
  <si>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</si>
  <si>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</si>
  <si>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</si>
  <si>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</si>
  <si>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</si>
  <si>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</si>
  <si>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</si>
  <si>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</si>
  <si>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</si>
  <si>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</si>
  <si>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</si>
  <si>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</si>
  <si>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</si>
  <si>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</si>
  <si>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</si>
  <si>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</si>
  <si>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</si>
  <si>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</si>
  <si>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</si>
  <si>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</si>
  <si>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</si>
  <si>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</si>
  <si>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</si>
  <si>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</si>
  <si>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</si>
  <si>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</si>
  <si>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</si>
  <si>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</si>
  <si>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</si>
  <si>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</si>
  <si>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</si>
  <si>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</si>
  <si>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</si>
  <si>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</si>
  <si>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</si>
  <si>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</si>
  <si>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</si>
  <si>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</si>
  <si>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</si>
  <si>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</si>
  <si>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</si>
  <si>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</si>
  <si>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</si>
  <si>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</si>
  <si>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</si>
  <si>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</si>
  <si>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</si>
  <si>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</si>
  <si>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</si>
  <si>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</si>
  <si>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</si>
  <si>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</si>
  <si>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</si>
  <si>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</si>
  <si>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</si>
  <si>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</si>
  <si>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</si>
  <si>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</si>
  <si>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</si>
  <si>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</si>
  <si>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</si>
  <si>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</si>
  <si>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</si>
  <si>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</si>
  <si>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</si>
  <si>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</si>
  <si>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</si>
  <si>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</si>
  <si>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</si>
  <si>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</si>
  <si>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</si>
  <si>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</si>
  <si>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</si>
  <si>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</si>
  <si>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</si>
  <si>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</si>
  <si>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</si>
  <si>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</si>
  <si>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</si>
  <si>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</si>
  <si>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</si>
  <si>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</si>
  <si>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</si>
  <si>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</si>
  <si>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</si>
  <si>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</si>
  <si>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</si>
  <si>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</si>
  <si>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</si>
  <si>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</si>
  <si>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</si>
  <si>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</si>
  <si>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</si>
  <si>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</si>
  <si>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</si>
  <si>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</si>
  <si>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</si>
  <si>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</si>
  <si>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</si>
  <si>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</si>
  <si>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</si>
  <si>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</si>
  <si>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</si>
  <si>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</si>
  <si>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</si>
  <si>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</si>
  <si>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</si>
  <si>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</si>
  <si>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</si>
  <si>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</si>
  <si>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</si>
  <si>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</si>
  <si>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</si>
  <si>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</si>
  <si>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</si>
  <si>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</si>
  <si>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</si>
  <si>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</si>
  <si>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</si>
  <si>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</si>
  <si>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</si>
  <si>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</si>
  <si>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</si>
  <si>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</si>
  <si>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</si>
  <si>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</si>
  <si>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</si>
  <si>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</si>
  <si>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</si>
  <si>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</si>
  <si>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</si>
  <si>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</si>
  <si>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</si>
  <si>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</si>
  <si>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</si>
  <si>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</si>
  <si>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</si>
  <si>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</si>
  <si>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</si>
  <si>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</si>
  <si>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</si>
  <si>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</si>
  <si>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</si>
  <si>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</si>
  <si>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</si>
  <si>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</si>
  <si>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</si>
  <si>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</si>
  <si>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</si>
  <si>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</si>
  <si>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</si>
  <si>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</si>
  <si>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</si>
  <si>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</si>
  <si>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</si>
  <si>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</si>
  <si>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</si>
  <si>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</si>
  <si>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</si>
  <si>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</si>
  <si>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</si>
  <si>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</si>
  <si>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</si>
  <si>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</si>
  <si>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</si>
  <si>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</si>
  <si>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</si>
  <si>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</si>
  <si>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</si>
  <si>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</si>
  <si>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</si>
  <si>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</si>
  <si>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</si>
  <si>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</si>
  <si>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</si>
  <si>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</si>
  <si>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</si>
  <si>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</si>
  <si>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</si>
  <si>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</si>
  <si>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</si>
  <si>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</si>
  <si>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</si>
  <si>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</si>
  <si>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</si>
  <si>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</si>
  <si>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</si>
  <si>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</si>
  <si>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</si>
  <si>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</si>
  <si>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</si>
  <si>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</si>
  <si>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</si>
  <si>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</si>
  <si>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</si>
  <si>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</si>
  <si>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</si>
  <si>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</si>
  <si>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</si>
  <si>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</si>
  <si>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</si>
  <si>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</si>
  <si>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</si>
  <si>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</si>
  <si>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</si>
  <si>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</si>
  <si>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</si>
  <si>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</si>
  <si>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</si>
  <si>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</si>
  <si>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</si>
  <si>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</si>
  <si>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</si>
  <si>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</si>
  <si>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</si>
  <si>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</si>
  <si>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</si>
  <si>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</si>
  <si>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</si>
  <si>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</si>
  <si>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</si>
  <si>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</si>
  <si>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</si>
  <si>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</si>
  <si>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</si>
  <si>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</si>
  <si>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</si>
  <si>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</si>
  <si>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</si>
  <si>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</si>
  <si>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</si>
  <si>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</si>
  <si>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</si>
  <si>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</si>
  <si>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</si>
  <si>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</si>
  <si>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</si>
  <si>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</si>
  <si>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</si>
  <si>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</si>
  <si>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</si>
  <si>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</si>
  <si>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</si>
  <si>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</si>
  <si>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</si>
  <si>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</si>
  <si>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</si>
  <si>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</si>
  <si>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</si>
  <si>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</si>
  <si>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</si>
  <si>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</si>
  <si>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</si>
  <si>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</si>
  <si>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</si>
  <si>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</si>
  <si>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</si>
  <si>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</si>
  <si>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</si>
  <si>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</si>
  <si>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</si>
  <si>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</si>
  <si>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</si>
  <si>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</si>
  <si>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</si>
  <si>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</si>
  <si>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</si>
  <si>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</si>
  <si>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</si>
  <si>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</si>
  <si>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</si>
  <si>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</si>
  <si>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</si>
  <si>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</si>
  <si>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</si>
  <si>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</si>
  <si>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</si>
  <si>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</si>
  <si>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</si>
  <si>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</si>
  <si>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</si>
  <si>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</si>
  <si>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</si>
  <si>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</si>
  <si>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</si>
  <si>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</si>
  <si>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</si>
  <si>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</si>
  <si>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</si>
  <si>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</si>
  <si>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</si>
  <si>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</si>
  <si>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</si>
  <si>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</si>
  <si>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</si>
  <si>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</si>
  <si>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</si>
  <si>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</si>
  <si>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</si>
  <si>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</si>
  <si>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</si>
  <si>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</si>
  <si>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</si>
  <si>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</si>
  <si>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</si>
  <si>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</si>
  <si>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</si>
  <si>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</si>
  <si>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</si>
  <si>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</si>
  <si>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</si>
  <si>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</si>
  <si>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</si>
  <si>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</si>
  <si>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</si>
  <si>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</si>
  <si>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</si>
  <si>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</si>
  <si>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</si>
  <si>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</si>
  <si>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</si>
  <si>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</si>
  <si>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</si>
  <si>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</si>
  <si>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</si>
  <si>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</si>
  <si>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</si>
  <si>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</si>
  <si>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</si>
  <si>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</si>
  <si>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</si>
  <si>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</si>
  <si>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</si>
  <si>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</si>
  <si>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</si>
  <si>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</si>
  <si>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</si>
  <si>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</si>
  <si>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</si>
  <si>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</si>
  <si>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</si>
  <si>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</si>
  <si>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</si>
  <si>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</si>
  <si>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</si>
  <si>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</si>
  <si>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</si>
  <si>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</si>
  <si>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</si>
  <si>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</si>
  <si>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</si>
  <si>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</si>
  <si>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</si>
  <si>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</si>
  <si>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</si>
  <si>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</si>
  <si>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</si>
  <si>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</si>
  <si>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</si>
  <si>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</si>
  <si>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</si>
  <si>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</si>
  <si>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</si>
  <si>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</si>
  <si>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</si>
  <si>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</si>
  <si>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</si>
  <si>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</si>
  <si>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</si>
  <si>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</si>
  <si>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</si>
  <si>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</si>
  <si>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</si>
  <si>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</si>
  <si>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</si>
  <si>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</si>
  <si>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</si>
  <si>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</si>
  <si>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</si>
  <si>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</si>
  <si>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</si>
  <si>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</si>
  <si>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</si>
  <si>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</si>
  <si>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</si>
  <si>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</si>
  <si>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</si>
  <si>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</si>
  <si>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</si>
  <si>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</si>
  <si>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</si>
  <si>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</si>
  <si>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</si>
  <si>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</si>
  <si>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</si>
  <si>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</si>
  <si>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</si>
  <si>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</si>
  <si>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</si>
  <si>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</si>
  <si>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</si>
  <si>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</si>
  <si>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</si>
  <si>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</si>
  <si>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</si>
  <si>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</si>
  <si>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</si>
  <si>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</si>
  <si>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</si>
  <si>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</si>
  <si>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</si>
  <si>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</si>
  <si>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</si>
  <si>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</si>
  <si>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</si>
  <si>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</si>
  <si>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</si>
  <si>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</si>
  <si>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</si>
  <si>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</si>
  <si>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</si>
  <si>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</si>
  <si>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</si>
  <si>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</si>
  <si>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</si>
  <si>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</si>
  <si>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</si>
  <si>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</si>
  <si>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</si>
  <si>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</si>
  <si>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</si>
  <si>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</si>
  <si>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</si>
  <si>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</si>
  <si>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</si>
  <si>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</si>
  <si>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</si>
  <si>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</si>
  <si>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</si>
  <si>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</si>
  <si>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</si>
  <si>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</si>
  <si>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</si>
  <si>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</si>
  <si>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</si>
  <si>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</si>
  <si>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</si>
  <si>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</si>
  <si>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</si>
  <si>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</si>
  <si>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</si>
  <si>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</si>
  <si>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</si>
  <si>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</si>
  <si>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</si>
  <si>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</si>
  <si>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</si>
  <si>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</si>
  <si>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</si>
  <si>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</si>
  <si>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</si>
  <si>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</si>
  <si>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</si>
  <si>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</si>
  <si>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</si>
  <si>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</si>
  <si>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</si>
  <si>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</si>
  <si>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</si>
  <si>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</si>
  <si>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</si>
  <si>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</si>
  <si>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</si>
  <si>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</si>
  <si>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</si>
  <si>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</si>
  <si>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</si>
  <si>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</si>
  <si>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</si>
  <si>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</si>
  <si>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</si>
  <si>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</si>
  <si>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</si>
  <si>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</si>
  <si>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</si>
  <si>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</si>
  <si>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</si>
  <si>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</si>
  <si>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</si>
  <si>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</si>
  <si>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</si>
  <si>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</si>
  <si>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</si>
  <si>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</si>
  <si>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</si>
  <si>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</si>
  <si>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</si>
  <si>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</si>
  <si>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</si>
  <si>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</si>
  <si>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</si>
  <si>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</si>
  <si>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</si>
  <si>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</si>
  <si>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</si>
  <si>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</si>
  <si>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</si>
  <si>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</si>
  <si>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</si>
  <si>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</si>
  <si>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</si>
  <si>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</si>
  <si>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</si>
  <si>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</si>
  <si>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</si>
  <si>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</si>
  <si>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</si>
  <si>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</si>
  <si>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</si>
  <si>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</si>
  <si>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</si>
  <si>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</si>
  <si>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</si>
  <si>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</si>
  <si>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</si>
  <si>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</si>
  <si>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</si>
  <si>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</si>
  <si>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</si>
  <si>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</si>
  <si>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</si>
  <si>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</si>
  <si>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</si>
  <si>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</si>
  <si>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</si>
  <si>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</si>
  <si>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</si>
  <si>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</si>
  <si>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</si>
  <si>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</si>
  <si>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</si>
  <si>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</si>
  <si>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</si>
  <si>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</si>
  <si>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</si>
  <si>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</si>
  <si>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</si>
  <si>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</si>
  <si>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</si>
  <si>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</si>
  <si>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</si>
  <si>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</si>
  <si>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</si>
  <si>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</si>
  <si>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</si>
  <si>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</si>
  <si>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</si>
  <si>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</si>
  <si>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</si>
  <si>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</si>
  <si>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</si>
  <si>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</si>
  <si>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</si>
  <si>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</si>
  <si>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</si>
  <si>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</si>
  <si>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</si>
  <si>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</si>
  <si>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</si>
  <si>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</si>
  <si>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</si>
  <si>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</si>
  <si>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</si>
  <si>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</si>
  <si>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</si>
  <si>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</si>
  <si>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</si>
  <si>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</si>
  <si>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</si>
  <si>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</si>
  <si>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</si>
  <si>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</si>
  <si>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</si>
  <si>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</si>
  <si>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</si>
  <si>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</si>
  <si>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</si>
  <si>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</si>
  <si>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</si>
  <si>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</si>
  <si>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</si>
  <si>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</si>
  <si>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</si>
  <si>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</si>
  <si>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</si>
  <si>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</si>
  <si>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</si>
  <si>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</si>
  <si>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</si>
  <si>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</si>
  <si>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</si>
  <si>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</si>
  <si>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</si>
  <si>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</si>
  <si>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</si>
  <si>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</si>
  <si>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</si>
  <si>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</si>
  <si>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</si>
  <si>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</si>
  <si>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</si>
  <si>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</si>
  <si>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</si>
  <si>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</si>
  <si>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</si>
  <si>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</si>
  <si>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</si>
  <si>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</si>
  <si>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</si>
  <si>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</si>
  <si>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</si>
  <si>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</si>
  <si>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</si>
  <si>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</si>
  <si>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</si>
  <si>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</si>
  <si>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</si>
  <si>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</si>
  <si>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</si>
  <si>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</si>
  <si>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</si>
  <si>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</si>
  <si>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</si>
  <si>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</si>
  <si>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</si>
  <si>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</si>
  <si>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</si>
  <si>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</si>
  <si>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</si>
  <si>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</si>
  <si>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</si>
  <si>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</si>
  <si>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</si>
  <si>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</si>
  <si>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</si>
  <si>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</si>
  <si>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</si>
  <si>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</si>
  <si>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</si>
  <si>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</si>
  <si>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</si>
  <si>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</si>
  <si>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</si>
  <si>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</si>
  <si>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</si>
  <si>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</si>
  <si>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</si>
  <si>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</si>
  <si>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</si>
  <si>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</si>
  <si>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</si>
  <si>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</si>
  <si>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</si>
  <si>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</si>
  <si>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</si>
  <si>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</si>
  <si>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</si>
  <si>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</si>
  <si>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</si>
  <si>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</si>
  <si>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</si>
  <si>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</si>
  <si>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</si>
  <si>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</si>
  <si>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</si>
  <si>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</si>
  <si>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</si>
  <si>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</si>
  <si>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</si>
  <si>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</si>
  <si>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</si>
  <si>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</si>
  <si>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</si>
  <si>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</si>
  <si>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</si>
  <si>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</si>
  <si>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</si>
  <si>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</si>
  <si>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</si>
  <si>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</si>
  <si>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</si>
  <si>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</si>
  <si>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</si>
  <si>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</si>
  <si>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</si>
  <si>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</si>
  <si>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</si>
  <si>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</si>
  <si>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</si>
  <si>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</si>
  <si>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</si>
  <si>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</si>
  <si>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</si>
  <si>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</si>
  <si>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</si>
  <si>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</si>
  <si>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</si>
  <si>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</si>
  <si>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</si>
  <si>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</si>
  <si>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</si>
  <si>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</si>
  <si>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</si>
  <si>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</si>
  <si>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</si>
  <si>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</si>
  <si>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</si>
  <si>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</si>
  <si>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</si>
  <si>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</si>
  <si>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</si>
  <si>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</si>
  <si>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</si>
  <si>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</si>
  <si>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</si>
  <si>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</si>
  <si>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</si>
  <si>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</si>
  <si>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</si>
  <si>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</si>
  <si>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</si>
  <si>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</si>
  <si>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</si>
  <si>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</si>
  <si>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</si>
  <si>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</si>
  <si>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</si>
  <si>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</si>
  <si>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</si>
  <si>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</si>
  <si>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</si>
  <si>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</si>
  <si>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</si>
  <si>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</si>
  <si>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</si>
  <si>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</si>
  <si>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</si>
  <si>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</si>
  <si>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</si>
  <si>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</si>
  <si>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</si>
  <si>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</si>
  <si>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</si>
  <si>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</si>
  <si>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</si>
  <si>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</si>
  <si>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</si>
  <si>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</si>
  <si>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</si>
  <si>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</si>
  <si>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</si>
  <si>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</si>
  <si>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</si>
  <si>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</si>
  <si>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</si>
  <si>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</si>
  <si>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</si>
  <si>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</si>
  <si>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</si>
  <si>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</si>
  <si>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</si>
  <si>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</si>
  <si>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</si>
  <si>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</si>
  <si>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</si>
  <si>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</si>
  <si>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</si>
  <si>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</si>
  <si>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</si>
  <si>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</si>
  <si>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</si>
  <si>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</si>
  <si>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</si>
  <si>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</si>
  <si>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</si>
  <si>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</si>
  <si>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</si>
  <si>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</si>
  <si>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</si>
  <si>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</si>
  <si>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</si>
  <si>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</si>
  <si>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</si>
  <si>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</si>
  <si>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</si>
  <si>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</si>
  <si>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</si>
  <si>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</si>
  <si>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</si>
  <si>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</si>
  <si>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</si>
  <si>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</si>
  <si>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</si>
  <si>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</si>
  <si>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</si>
  <si>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</si>
  <si>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</si>
  <si>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</si>
  <si>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</si>
  <si>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</si>
  <si>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</si>
  <si>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</si>
  <si>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</si>
  <si>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</si>
  <si>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</si>
  <si>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</si>
  <si>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</si>
  <si>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</si>
  <si>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</si>
  <si>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</si>
  <si>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</si>
  <si>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</si>
  <si>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</si>
  <si>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</si>
  <si>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</si>
  <si>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</si>
  <si>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</si>
  <si>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</si>
  <si>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</si>
  <si>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</si>
  <si>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</si>
  <si>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</si>
  <si>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</si>
  <si>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</si>
  <si>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</si>
  <si>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</si>
  <si>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</si>
  <si>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</si>
  <si>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</si>
  <si>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</si>
  <si>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</si>
  <si>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</si>
  <si>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</si>
  <si>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</si>
  <si>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</si>
  <si>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</si>
  <si>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</si>
  <si>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</si>
  <si>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</si>
  <si>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</si>
  <si>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</si>
  <si>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</si>
  <si>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</si>
  <si>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</si>
  <si>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</si>
  <si>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</si>
  <si>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</si>
  <si>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</si>
  <si>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</si>
  <si>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</si>
  <si>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</si>
  <si>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</si>
  <si>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</si>
  <si>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</si>
  <si>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</si>
  <si>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</si>
  <si>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</si>
  <si>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</si>
  <si>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</si>
  <si>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</si>
  <si>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</si>
  <si>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</si>
  <si>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</si>
  <si>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</si>
  <si>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</si>
  <si>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</si>
  <si>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</si>
  <si>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</si>
  <si>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</si>
  <si>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</si>
  <si>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</si>
  <si>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</si>
  <si>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</si>
  <si>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</si>
  <si>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</si>
  <si>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</si>
  <si>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</si>
  <si>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</si>
  <si>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</si>
  <si>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</si>
  <si>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</si>
  <si>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</si>
  <si>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</si>
  <si>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</si>
  <si>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</si>
  <si>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</si>
  <si>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</si>
  <si>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</si>
  <si>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</si>
  <si>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</si>
  <si>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</si>
  <si>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</si>
  <si>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</si>
  <si>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</si>
  <si>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</si>
  <si>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</si>
  <si>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</si>
  <si>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</si>
  <si>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</si>
  <si>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</si>
  <si>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</si>
  <si>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</si>
  <si>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</si>
  <si>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</si>
  <si>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</si>
  <si>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</si>
  <si>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</si>
  <si>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</si>
  <si>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</si>
  <si>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</si>
  <si>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</si>
  <si>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</si>
  <si>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</si>
  <si>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</si>
  <si>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</si>
  <si>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</si>
  <si>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</si>
  <si>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</si>
  <si>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</si>
  <si>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</si>
  <si>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</si>
  <si>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</si>
  <si>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</si>
  <si>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</si>
  <si>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</si>
  <si>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</si>
  <si>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</si>
  <si>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</si>
  <si>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</si>
  <si>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</si>
  <si>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</si>
  <si>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</si>
  <si>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</si>
  <si>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</si>
  <si>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</si>
  <si>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</si>
  <si>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</si>
  <si>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</si>
  <si>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</si>
  <si>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</si>
  <si>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</si>
  <si>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</si>
  <si>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</si>
  <si>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</si>
  <si>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</si>
  <si>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</si>
  <si>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</si>
  <si>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</si>
  <si>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</si>
  <si>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</si>
  <si>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</si>
  <si>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</si>
  <si>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</si>
  <si>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</si>
  <si>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</si>
  <si>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</si>
  <si>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</si>
  <si>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</si>
  <si>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</si>
  <si>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</si>
  <si>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</si>
  <si>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</si>
  <si>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</si>
  <si>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</si>
  <si>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</si>
  <si>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</si>
  <si>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</si>
  <si>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</si>
  <si>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</si>
  <si>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</si>
  <si>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</si>
  <si>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</si>
  <si>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</si>
  <si>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</si>
  <si>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</si>
  <si>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</si>
  <si>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</si>
  <si>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</si>
  <si>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</si>
  <si>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</si>
  <si>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</si>
  <si>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</si>
  <si>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</si>
  <si>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</si>
  <si>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</si>
  <si>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</si>
  <si>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</si>
  <si>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</si>
  <si>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</si>
  <si>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</si>
  <si>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</si>
  <si>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</si>
  <si>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</si>
  <si>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</si>
  <si>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</si>
  <si>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</si>
  <si>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</si>
  <si>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</si>
  <si>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</si>
  <si>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</si>
  <si>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</si>
  <si>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</si>
  <si>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</si>
  <si>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</si>
  <si>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</si>
  <si>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</si>
  <si>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</si>
  <si>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</si>
  <si>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</si>
  <si>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</si>
  <si>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</si>
  <si>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</si>
  <si>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</si>
  <si>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</si>
  <si>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</si>
  <si>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</si>
  <si>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</si>
  <si>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</si>
  <si>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</si>
  <si>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</si>
  <si>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</si>
  <si>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</si>
  <si>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</si>
  <si>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</si>
  <si>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</si>
  <si>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</si>
  <si>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</si>
  <si>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</si>
  <si>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</si>
  <si>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</si>
  <si>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</si>
  <si>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</si>
  <si>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</si>
  <si>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</si>
  <si>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</si>
  <si>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</si>
  <si>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</si>
  <si>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</si>
  <si>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</si>
  <si>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</si>
  <si>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</si>
  <si>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</si>
  <si>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</si>
  <si>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</si>
  <si>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</si>
  <si>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</si>
  <si>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</si>
  <si>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</si>
  <si>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</si>
  <si>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</si>
  <si>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</si>
  <si>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</si>
  <si>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</si>
  <si>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</si>
  <si>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</si>
  <si>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</si>
  <si>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</si>
  <si>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</si>
  <si>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</si>
  <si>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</si>
  <si>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</si>
  <si>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</si>
  <si>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</si>
  <si>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</si>
  <si>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</si>
  <si>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</si>
  <si>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</si>
  <si>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</si>
  <si>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</si>
  <si>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</si>
  <si>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</si>
  <si>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</si>
  <si>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</si>
  <si>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</si>
  <si>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</si>
  <si>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</si>
  <si>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</si>
  <si>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</si>
  <si>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</si>
  <si>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</si>
  <si>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</si>
  <si>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</si>
  <si>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</si>
  <si>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</si>
  <si>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</si>
  <si>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</si>
  <si>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</si>
  <si>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</si>
  <si>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</si>
  <si>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</si>
  <si>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</si>
  <si>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</si>
  <si>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</si>
  <si>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</si>
  <si>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</si>
  <si>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</si>
  <si>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</si>
  <si>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</si>
  <si>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</si>
  <si>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</si>
  <si>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</si>
  <si>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</si>
  <si>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</si>
  <si>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</si>
  <si>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</si>
  <si>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</si>
  <si>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</si>
  <si>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</si>
  <si>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</si>
  <si>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</si>
  <si>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</si>
  <si>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</si>
  <si>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</si>
  <si>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</si>
  <si>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</si>
  <si>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</si>
  <si>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</si>
  <si>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</si>
  <si>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</si>
  <si>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</si>
  <si>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</si>
  <si>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</si>
  <si>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</si>
  <si>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</si>
  <si>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</si>
  <si>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</si>
  <si>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</si>
  <si>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</si>
  <si>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</si>
  <si>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</si>
  <si>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</si>
  <si>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</si>
  <si>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</si>
  <si>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</si>
  <si>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</si>
  <si>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</si>
  <si>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</si>
  <si>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</si>
  <si>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</si>
  <si>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</si>
  <si>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</si>
  <si>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</si>
  <si>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</si>
  <si>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</si>
  <si>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</si>
  <si>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</si>
  <si>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</si>
  <si>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</si>
  <si>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</si>
  <si>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</si>
  <si>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</si>
  <si>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</si>
  <si>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</si>
  <si>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</si>
  <si>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</si>
  <si>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</si>
  <si>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</si>
  <si>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</si>
  <si>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</si>
  <si>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</si>
  <si>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</si>
  <si>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</si>
  <si>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</si>
  <si>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</si>
  <si>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</si>
  <si>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</si>
  <si>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</si>
  <si>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</si>
  <si>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</si>
  <si>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</si>
  <si>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</si>
  <si>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</si>
  <si>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</si>
  <si>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</si>
  <si>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</si>
  <si>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</si>
  <si>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</si>
  <si>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</si>
  <si>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</si>
  <si>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</si>
  <si>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</si>
  <si>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</si>
  <si>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</si>
  <si>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</si>
  <si>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</si>
  <si>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</si>
  <si>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</si>
  <si>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</si>
  <si>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</si>
  <si>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</si>
  <si>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</si>
  <si>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</si>
  <si>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</si>
  <si>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</si>
  <si>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</si>
  <si>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</si>
  <si>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</si>
  <si>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</si>
  <si>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</si>
  <si>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</si>
  <si>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</si>
  <si>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</si>
  <si>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</si>
  <si>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</si>
  <si>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</si>
  <si>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</si>
  <si>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</si>
  <si>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</si>
  <si>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</si>
  <si>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</si>
  <si>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</si>
  <si>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</si>
  <si>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</si>
  <si>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</si>
  <si>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</si>
  <si>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</si>
  <si>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</si>
  <si>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</si>
  <si>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</si>
  <si>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</si>
  <si>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</si>
  <si>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</si>
  <si>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</si>
  <si>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</si>
  <si>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</si>
  <si>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</si>
  <si>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</si>
  <si>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</si>
  <si>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</si>
  <si>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</si>
  <si>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</si>
  <si>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</si>
  <si>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</si>
  <si>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</si>
  <si>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</si>
  <si>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</si>
  <si>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</si>
  <si>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</si>
  <si>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</si>
  <si>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</si>
  <si>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</si>
  <si>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</si>
  <si>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</si>
  <si>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</si>
  <si>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</si>
  <si>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</si>
  <si>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</si>
  <si>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</si>
  <si>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</si>
  <si>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</si>
  <si>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</si>
  <si>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</si>
  <si>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</si>
  <si>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</si>
  <si>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</si>
  <si>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</si>
  <si>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</si>
  <si>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</si>
  <si>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</si>
  <si>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</si>
  <si>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</si>
  <si>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</si>
  <si>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</si>
  <si>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</si>
  <si>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</si>
  <si>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</si>
  <si>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</si>
  <si>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</si>
  <si>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</si>
  <si>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</si>
  <si>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</si>
  <si>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</si>
  <si>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</si>
  <si>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</si>
  <si>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</si>
  <si>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</si>
  <si>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</si>
  <si>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</si>
  <si>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</si>
  <si>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</si>
  <si>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</si>
  <si>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</si>
  <si>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</si>
  <si>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</si>
  <si>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</si>
  <si>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</si>
  <si>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</si>
  <si>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</si>
  <si>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</si>
  <si>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</si>
  <si>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</si>
  <si>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</si>
  <si>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</si>
  <si>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</si>
  <si>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</si>
  <si>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</si>
  <si>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</si>
  <si>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</si>
  <si>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</si>
  <si>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</si>
  <si>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</si>
  <si>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</si>
  <si>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</si>
  <si>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</si>
  <si>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</si>
  <si>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</si>
  <si>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</si>
  <si>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</si>
  <si>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</si>
  <si>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</si>
  <si>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</si>
  <si>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</si>
  <si>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</si>
  <si>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</si>
  <si>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</si>
  <si>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</si>
  <si>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</si>
  <si>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</si>
  <si>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</si>
  <si>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</si>
  <si>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</si>
  <si>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</si>
  <si>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</si>
  <si>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</si>
  <si>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</si>
  <si>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</si>
  <si>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</si>
  <si>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</si>
  <si>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</si>
  <si>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</si>
  <si>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</si>
  <si>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</si>
  <si>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</si>
  <si>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</si>
  <si>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</si>
  <si>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</si>
  <si>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</si>
  <si>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</si>
  <si>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</si>
  <si>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</si>
  <si>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</si>
  <si>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</si>
  <si>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</si>
  <si>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</si>
  <si>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</si>
  <si>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</si>
  <si>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</si>
  <si>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</si>
  <si>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</si>
  <si>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</si>
  <si>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</si>
  <si>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</si>
  <si>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</si>
  <si>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</si>
  <si>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</si>
  <si>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</si>
  <si>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</si>
  <si>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</si>
  <si>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</si>
  <si>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</si>
  <si>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</si>
  <si>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</si>
  <si>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</si>
  <si>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</si>
  <si>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</si>
  <si>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</si>
  <si>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</si>
  <si>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</si>
  <si>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</si>
  <si>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</si>
  <si>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</si>
  <si>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</si>
  <si>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</si>
  <si>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</si>
  <si>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</si>
  <si>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</si>
  <si>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</si>
  <si>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</si>
  <si>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</si>
  <si>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</si>
  <si>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</si>
  <si>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</si>
  <si>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</si>
  <si>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</si>
  <si>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</si>
  <si>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</si>
  <si>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</si>
  <si>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</si>
  <si>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</si>
  <si>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</si>
  <si>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</si>
  <si>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</si>
  <si>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</si>
  <si>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</si>
  <si>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</si>
  <si>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</si>
  <si>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</si>
  <si>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</si>
  <si>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</si>
  <si>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</si>
  <si>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</si>
  <si>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</si>
  <si>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</si>
  <si>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</si>
  <si>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</si>
  <si>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</si>
  <si>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</si>
  <si>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</si>
  <si>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</si>
  <si>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</si>
  <si>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</si>
  <si>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</si>
  <si>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</si>
  <si>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</si>
  <si>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</si>
  <si>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</si>
  <si>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</si>
  <si>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</si>
  <si>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</si>
  <si>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</si>
  <si>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</si>
  <si>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</si>
  <si>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</si>
  <si>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</si>
  <si>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</si>
  <si>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</si>
  <si>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</si>
  <si>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</si>
  <si>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</si>
  <si>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</si>
  <si>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</si>
  <si>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</si>
  <si>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</si>
  <si>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</si>
  <si>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</si>
  <si>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</si>
  <si>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</si>
  <si>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</si>
  <si>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</si>
  <si>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</si>
  <si>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</si>
  <si>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</si>
  <si>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</si>
  <si>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</si>
  <si>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</si>
  <si>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</si>
  <si>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</si>
  <si>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</si>
  <si>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</si>
  <si>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</si>
  <si>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</si>
  <si>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</si>
  <si>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</si>
  <si>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</si>
  <si>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</si>
  <si>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</si>
  <si>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</si>
  <si>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</si>
  <si>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</si>
  <si>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</si>
  <si>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</si>
  <si>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</si>
  <si>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</si>
  <si>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</si>
  <si>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</si>
  <si>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</si>
  <si>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</si>
  <si>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</si>
  <si>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</si>
  <si>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</si>
  <si>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</si>
  <si>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</si>
  <si>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</si>
  <si>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</si>
  <si>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</si>
  <si>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</si>
  <si>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</si>
  <si>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</si>
  <si>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</si>
  <si>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</si>
  <si>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</si>
  <si>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</si>
  <si>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</si>
  <si>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</si>
  <si>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</si>
  <si>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</si>
  <si>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</si>
  <si>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</si>
  <si>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</si>
  <si>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</si>
  <si>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</si>
  <si>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</si>
  <si>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</si>
  <si>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</si>
  <si>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</si>
  <si>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</si>
  <si>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</si>
  <si>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</si>
  <si>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</si>
  <si>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</si>
  <si>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</si>
  <si>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</si>
  <si>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</si>
  <si>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</si>
  <si>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</si>
  <si>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</si>
  <si>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</si>
  <si>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</si>
  <si>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</si>
  <si>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</si>
  <si>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</si>
  <si>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</si>
  <si>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</si>
  <si>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</si>
  <si>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</si>
  <si>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</si>
  <si>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</si>
  <si>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</si>
  <si>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</si>
  <si>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</si>
  <si>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</si>
  <si>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</si>
  <si>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</si>
  <si>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</si>
  <si>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</si>
  <si>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</si>
  <si>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</si>
  <si>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</si>
  <si>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</si>
  <si>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</si>
  <si>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</si>
  <si>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</si>
  <si>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</si>
  <si>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</si>
  <si>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</si>
  <si>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</si>
  <si>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</si>
  <si>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</si>
  <si>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</si>
  <si>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</si>
  <si>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</si>
  <si>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</si>
  <si>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</si>
  <si>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</si>
  <si>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</si>
  <si>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</si>
  <si>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</si>
  <si>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</si>
  <si>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</si>
  <si>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</si>
  <si>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</si>
  <si>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</si>
  <si>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</si>
  <si>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</si>
  <si>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</si>
  <si>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</si>
  <si>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</si>
  <si>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</si>
  <si>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</si>
  <si>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</si>
  <si>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</si>
  <si>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</si>
  <si>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</si>
  <si>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</si>
  <si>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</si>
  <si>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</si>
  <si>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</si>
  <si>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</si>
  <si>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</si>
  <si>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</si>
  <si>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</si>
  <si>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</si>
  <si>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</si>
  <si>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</si>
  <si>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</si>
  <si>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</si>
  <si>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</si>
  <si>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</si>
  <si>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</si>
  <si>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</si>
  <si>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</si>
  <si>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</si>
  <si>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</si>
  <si>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</si>
  <si>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</si>
  <si>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</si>
  <si>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</si>
  <si>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</si>
  <si>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</si>
  <si>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</si>
  <si>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</si>
  <si>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</si>
  <si>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</si>
  <si>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</si>
  <si>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</si>
  <si>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</si>
  <si>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</si>
  <si>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</si>
  <si>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</si>
  <si>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</si>
  <si>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</si>
  <si>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</si>
  <si>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</si>
  <si>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</si>
  <si>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</si>
  <si>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</si>
  <si>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</si>
  <si>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</si>
  <si>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</si>
  <si>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</si>
  <si>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</si>
  <si>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</si>
  <si>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</si>
  <si>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</si>
  <si>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</si>
  <si>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</si>
  <si>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</si>
  <si>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</si>
  <si>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</si>
  <si>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</si>
  <si>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</si>
  <si>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</si>
  <si>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</si>
  <si>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</si>
  <si>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</si>
  <si>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</si>
  <si>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</si>
  <si>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</si>
  <si>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</si>
  <si>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</si>
  <si>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</si>
  <si>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</si>
  <si>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</si>
  <si>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</si>
  <si>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</si>
  <si>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</si>
  <si>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</si>
  <si>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</si>
  <si>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</si>
  <si>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</si>
  <si>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</si>
  <si>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</si>
  <si>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</si>
  <si>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</si>
  <si>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</si>
  <si>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</si>
  <si>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</si>
  <si>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</si>
  <si>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</si>
  <si>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</si>
  <si>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</si>
  <si>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</si>
  <si>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</si>
  <si>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</si>
  <si>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</si>
  <si>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</si>
  <si>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</si>
  <si>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</si>
  <si>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</si>
  <si>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</si>
  <si>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</si>
  <si>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</si>
  <si>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</si>
  <si>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</si>
  <si>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</si>
  <si>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</si>
  <si>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</si>
  <si>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</si>
  <si>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</si>
  <si>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</si>
  <si>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</si>
  <si>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</si>
  <si>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</si>
  <si>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</si>
  <si>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</si>
  <si>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</si>
  <si>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</si>
  <si>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</si>
  <si>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</si>
  <si>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</si>
  <si>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</si>
  <si>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</si>
  <si>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</si>
  <si>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</si>
  <si>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</si>
  <si>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</si>
  <si>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</si>
  <si>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</si>
  <si>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</si>
  <si>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</si>
  <si>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</si>
  <si>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</si>
  <si>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</si>
  <si>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</si>
  <si>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</si>
  <si>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</si>
  <si>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</si>
  <si>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</si>
  <si>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</si>
  <si>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</si>
  <si>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</si>
  <si>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</si>
  <si>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</si>
  <si>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</si>
  <si>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</si>
  <si>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</si>
  <si>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</si>
  <si>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</si>
  <si>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</si>
  <si>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</si>
  <si>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</si>
  <si>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</si>
  <si>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</si>
  <si>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</si>
  <si>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</si>
  <si>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</si>
  <si>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</si>
  <si>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</si>
  <si>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</si>
  <si>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</si>
  <si>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</si>
  <si>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</si>
  <si>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</si>
  <si>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</si>
  <si>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</si>
  <si>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</si>
  <si>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</si>
  <si>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</si>
  <si>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</si>
  <si>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</si>
  <si>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</si>
  <si>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</si>
  <si>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</si>
  <si>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</si>
  <si>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</si>
  <si>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</si>
  <si>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</si>
  <si>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</si>
  <si>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</si>
  <si>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</si>
  <si>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</si>
  <si>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</si>
  <si>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</si>
  <si>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</si>
  <si>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</si>
  <si>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</si>
  <si>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</si>
  <si>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</si>
  <si>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</si>
  <si>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</si>
  <si>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</si>
  <si>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</si>
  <si>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</si>
  <si>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</si>
  <si>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</si>
  <si>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</si>
  <si>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</si>
  <si>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</si>
  <si>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</si>
  <si>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</si>
  <si>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</si>
  <si>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</si>
  <si>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</si>
  <si>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</si>
  <si>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</si>
  <si>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</si>
  <si>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</si>
  <si>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</si>
  <si>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</si>
  <si>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</si>
  <si>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</si>
  <si>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</si>
  <si>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</si>
  <si>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</si>
  <si>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</si>
  <si>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</si>
  <si>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</si>
  <si>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</si>
  <si>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</si>
  <si>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</si>
  <si>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</si>
  <si>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</si>
  <si>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</si>
  <si>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</si>
  <si>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</si>
  <si>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</si>
  <si>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</si>
  <si>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</si>
  <si>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</si>
  <si>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</si>
  <si>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</si>
  <si>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</si>
  <si>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</si>
  <si>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</si>
  <si>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</si>
  <si>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</si>
  <si>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</si>
  <si>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</si>
  <si>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</si>
  <si>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</si>
  <si>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</si>
  <si>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</si>
  <si>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</si>
  <si>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</si>
  <si>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</si>
  <si>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</si>
  <si>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</si>
  <si>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</si>
  <si>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</si>
  <si>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</si>
  <si>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</si>
  <si>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</si>
  <si>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</si>
  <si>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</si>
  <si>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</si>
  <si>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</si>
  <si>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</si>
  <si>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</si>
  <si>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</si>
  <si>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</si>
  <si>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</si>
  <si>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</si>
  <si>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</si>
  <si>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</si>
  <si>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</si>
  <si>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</si>
  <si>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</si>
  <si>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</si>
  <si>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</si>
  <si>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</si>
  <si>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</si>
  <si>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</si>
  <si>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</si>
  <si>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</si>
  <si>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</si>
  <si>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</si>
  <si>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</si>
  <si>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</si>
  <si>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</si>
  <si>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</si>
  <si>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</si>
  <si>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</si>
  <si>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</si>
  <si>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</si>
  <si>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</si>
  <si>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</si>
  <si>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</si>
  <si>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</si>
  <si>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</si>
  <si>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</si>
  <si>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</si>
  <si>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</si>
  <si>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</si>
  <si>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</si>
  <si>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</si>
  <si>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</si>
  <si>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</si>
  <si>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</si>
  <si>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</si>
  <si>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</si>
  <si>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</si>
  <si>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</si>
  <si>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</si>
  <si>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</si>
  <si>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</si>
  <si>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</si>
  <si>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</si>
  <si>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</si>
  <si>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</si>
  <si>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</si>
  <si>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</si>
  <si>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</si>
  <si>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</si>
  <si>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</si>
  <si>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</si>
  <si>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</si>
  <si>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</si>
  <si>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</si>
  <si>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</si>
  <si>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</si>
  <si>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</si>
  <si>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</si>
  <si>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</si>
  <si>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</si>
  <si>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</si>
  <si>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</si>
  <si>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</si>
  <si>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</si>
  <si>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</si>
  <si>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</si>
  <si>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</si>
  <si>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</si>
  <si>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</si>
  <si>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</si>
  <si>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</si>
  <si>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</si>
  <si>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</si>
  <si>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</si>
  <si>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</si>
  <si>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</si>
  <si>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</si>
  <si>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</si>
  <si>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</si>
  <si>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</si>
  <si>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</si>
  <si>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</si>
  <si>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</si>
  <si>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</si>
  <si>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</si>
  <si>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</si>
  <si>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</si>
  <si>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</si>
  <si>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</si>
  <si>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</si>
  <si>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</si>
  <si>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</si>
  <si>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</si>
  <si>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</si>
  <si>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</si>
  <si>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</si>
  <si>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</si>
  <si>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</si>
  <si>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</si>
  <si>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</si>
  <si>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</si>
  <si>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</si>
  <si>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</si>
  <si>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</si>
  <si>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</si>
  <si>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</si>
  <si>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</si>
  <si>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</si>
  <si>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</si>
  <si>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</si>
  <si>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</si>
  <si>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</si>
  <si>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</si>
  <si>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</si>
  <si>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</si>
  <si>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</si>
  <si>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</si>
  <si>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</si>
  <si>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</si>
  <si>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</si>
  <si>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</si>
  <si>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</si>
  <si>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</si>
  <si>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</si>
  <si>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</si>
  <si>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</si>
  <si>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</si>
  <si>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</si>
  <si>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</si>
  <si>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</si>
  <si>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</si>
  <si>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</si>
  <si>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</si>
  <si>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</si>
  <si>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</si>
  <si>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</si>
  <si>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</si>
  <si>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</si>
  <si>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</si>
  <si>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</si>
  <si>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</si>
  <si>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</si>
  <si>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</si>
  <si>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</si>
  <si>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</si>
  <si>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</si>
  <si>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</si>
  <si>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</si>
  <si>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</si>
  <si>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</si>
  <si>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</si>
  <si>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</si>
  <si>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</si>
  <si>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</si>
  <si>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</si>
  <si>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</si>
  <si>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</si>
  <si>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</si>
  <si>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</si>
  <si>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</si>
  <si>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</si>
  <si>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</si>
  <si>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</si>
  <si>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</si>
  <si>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</si>
  <si>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</si>
  <si>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</si>
  <si>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</si>
  <si>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</si>
  <si>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</si>
  <si>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</si>
  <si>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</si>
  <si>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</si>
  <si>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</si>
  <si>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</si>
  <si>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</si>
  <si>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</si>
  <si>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</si>
  <si>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</si>
  <si>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</si>
  <si>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</si>
  <si>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</si>
  <si>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</si>
  <si>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</si>
  <si>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</si>
  <si>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</si>
  <si>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</si>
  <si>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</si>
  <si>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</si>
  <si>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</si>
  <si>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</si>
  <si>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</si>
  <si>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</si>
  <si>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</si>
  <si>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</si>
  <si>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</si>
  <si>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</si>
  <si>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</si>
  <si>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</si>
  <si>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</si>
  <si>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</si>
  <si>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</si>
  <si>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</si>
  <si>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</si>
  <si>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</si>
  <si>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</si>
  <si>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</si>
  <si>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</si>
  <si>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</si>
  <si>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</si>
  <si>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</si>
  <si>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</si>
  <si>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</si>
  <si>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</si>
  <si>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</si>
  <si>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</si>
  <si>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</si>
  <si>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</si>
  <si>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</si>
  <si>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</si>
  <si>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</si>
  <si>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</si>
  <si>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</si>
  <si>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</si>
  <si>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</si>
  <si>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</si>
  <si>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</si>
  <si>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</si>
  <si>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</si>
  <si>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</si>
  <si>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</si>
  <si>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</si>
  <si>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</si>
  <si>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</si>
  <si>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</si>
  <si>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</si>
  <si>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</si>
  <si>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</si>
  <si>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</si>
  <si>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</si>
  <si>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</si>
  <si>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</si>
  <si>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</si>
  <si>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</si>
  <si>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</si>
  <si>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</si>
  <si>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</si>
  <si>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</si>
  <si>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</si>
  <si>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</si>
  <si>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</si>
  <si>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</si>
  <si>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</si>
  <si>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</si>
  <si>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</si>
  <si>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</si>
  <si>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</si>
  <si>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</si>
  <si>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</si>
  <si>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</si>
  <si>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</si>
  <si>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</si>
  <si>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</si>
  <si>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</si>
  <si>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</si>
  <si>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</si>
  <si>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</si>
  <si>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</si>
  <si>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</si>
  <si>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</si>
  <si>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</si>
  <si>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</si>
  <si>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</si>
  <si>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</si>
  <si>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</si>
  <si>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</si>
  <si>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</si>
  <si>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</si>
  <si>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</si>
  <si>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</si>
  <si>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</si>
  <si>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</si>
  <si>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</si>
  <si>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</si>
  <si>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</si>
  <si>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</si>
  <si>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</si>
  <si>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</si>
  <si>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</si>
  <si>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</si>
  <si>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</si>
  <si>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</si>
  <si>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</si>
  <si>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</si>
  <si>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</si>
  <si>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</si>
  <si>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</si>
  <si>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</si>
  <si>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</si>
  <si>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</si>
  <si>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</si>
  <si>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</si>
  <si>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</si>
  <si>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</si>
  <si>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</si>
  <si>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</si>
  <si>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</si>
  <si>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</si>
  <si>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</si>
  <si>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</si>
  <si>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</si>
  <si>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</si>
  <si>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</si>
  <si>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</si>
  <si>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</si>
  <si>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</si>
  <si>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</si>
  <si>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</si>
  <si>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</si>
  <si>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</si>
  <si>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</si>
  <si>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</si>
  <si>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</si>
  <si>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</si>
  <si>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</si>
  <si>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</si>
  <si>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</si>
  <si>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</si>
  <si>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</si>
  <si>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</si>
  <si>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</si>
  <si>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</si>
  <si>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</si>
  <si>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</si>
  <si>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</si>
  <si>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</si>
  <si>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</si>
  <si>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</si>
  <si>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</si>
  <si>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</si>
  <si>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</si>
  <si>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</si>
  <si>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</si>
  <si>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</si>
  <si>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</si>
  <si>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</si>
  <si>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</si>
  <si>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</si>
  <si>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</si>
  <si>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</si>
  <si>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</si>
  <si>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</si>
  <si>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</si>
  <si>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</si>
  <si>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</si>
  <si>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</si>
  <si>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</si>
  <si>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</si>
  <si>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</si>
  <si>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</si>
  <si>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</si>
  <si>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</si>
  <si>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</si>
  <si>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</si>
  <si>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</si>
  <si>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</si>
  <si>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</si>
  <si>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</si>
  <si>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</si>
  <si>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</si>
  <si>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</si>
  <si>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</si>
  <si>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</si>
  <si>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</si>
  <si>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</si>
  <si>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</si>
  <si>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</si>
  <si>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</si>
  <si>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</si>
  <si>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</si>
  <si>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</si>
  <si>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</si>
  <si>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</si>
  <si>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</si>
  <si>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</si>
  <si>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</si>
  <si>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</si>
  <si>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</si>
  <si>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</si>
  <si>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</si>
  <si>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</si>
  <si>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</si>
  <si>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</si>
  <si>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</si>
  <si>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</si>
  <si>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</si>
  <si>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</si>
  <si>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</si>
  <si>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</si>
  <si>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</si>
  <si>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</si>
  <si>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</si>
  <si>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</si>
  <si>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</si>
  <si>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</si>
  <si>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</si>
  <si>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</si>
  <si>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</si>
  <si>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</si>
  <si>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</si>
  <si>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</si>
  <si>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</si>
  <si>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</si>
  <si>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</si>
  <si>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</si>
  <si>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</si>
  <si>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</si>
  <si>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</si>
  <si>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</si>
  <si>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</si>
  <si>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</si>
  <si>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</si>
  <si>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</si>
  <si>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</si>
  <si>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</si>
  <si>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</si>
  <si>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</si>
  <si>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</si>
  <si>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</si>
  <si>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</si>
  <si>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</si>
  <si>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</si>
  <si>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</si>
  <si>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</si>
  <si>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</si>
  <si>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</si>
  <si>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</si>
  <si>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</si>
  <si>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</si>
  <si>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</si>
  <si>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</si>
  <si>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</si>
  <si>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</si>
  <si>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</si>
  <si>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</si>
  <si>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</si>
  <si>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</si>
  <si>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</si>
  <si>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</si>
  <si>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</si>
  <si>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</si>
  <si>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</si>
  <si>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</si>
  <si>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</si>
  <si>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</si>
  <si>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</si>
  <si>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</si>
  <si>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</si>
  <si>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</si>
  <si>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</si>
  <si>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</si>
  <si>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</si>
  <si>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</si>
  <si>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</si>
  <si>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</si>
  <si>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</si>
  <si>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</si>
  <si>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</si>
  <si>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</si>
  <si>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</si>
  <si>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</si>
  <si>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</si>
  <si>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</si>
  <si>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</si>
  <si>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</si>
  <si>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</si>
  <si>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</si>
  <si>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</si>
  <si>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</si>
  <si>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</si>
  <si>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</si>
  <si>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</si>
  <si>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</si>
  <si>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</si>
  <si>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</si>
  <si>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</si>
  <si>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</si>
  <si>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</si>
  <si>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</si>
  <si>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</si>
  <si>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</si>
  <si>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</si>
  <si>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</si>
  <si>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</si>
  <si>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</si>
  <si>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</si>
  <si>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</si>
  <si>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</si>
  <si>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</si>
  <si>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</si>
  <si>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</si>
  <si>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</si>
  <si>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</si>
  <si>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</si>
  <si>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</si>
  <si>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</si>
  <si>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</si>
  <si>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</si>
  <si>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</si>
  <si>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</si>
  <si>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</si>
  <si>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</si>
  <si>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</si>
  <si>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</si>
  <si>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</si>
  <si>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</si>
  <si>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</si>
  <si>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</si>
  <si>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</si>
  <si>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</si>
  <si>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</si>
  <si>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</si>
  <si>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</si>
  <si>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</si>
  <si>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</si>
  <si>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</si>
  <si>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</si>
  <si>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</si>
  <si>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</si>
  <si>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</si>
  <si>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</si>
  <si>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</si>
  <si>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</si>
  <si>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</si>
  <si>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</si>
  <si>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</si>
  <si>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</si>
  <si>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</si>
  <si>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</si>
  <si>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</si>
  <si>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</si>
  <si>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</si>
  <si>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</si>
  <si>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</si>
  <si>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</si>
  <si>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</si>
  <si>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</si>
  <si>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</si>
  <si>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</si>
  <si>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</si>
  <si>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</si>
  <si>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</si>
  <si>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</si>
  <si>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</si>
  <si>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</si>
  <si>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</si>
  <si>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</si>
  <si>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</si>
  <si>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</si>
  <si>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</si>
  <si>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</si>
  <si>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</si>
  <si>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</si>
  <si>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</si>
  <si>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</si>
  <si>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</si>
  <si>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</si>
  <si>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</si>
  <si>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</si>
  <si>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</si>
  <si>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</si>
  <si>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</si>
  <si>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</si>
  <si>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</si>
  <si>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</si>
  <si>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</si>
  <si>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</si>
  <si>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</si>
  <si>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</si>
  <si>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</si>
  <si>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</si>
  <si>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</si>
  <si>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</si>
  <si>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</si>
  <si>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</si>
  <si>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</si>
  <si>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</si>
  <si>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</si>
  <si>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</si>
  <si>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</si>
  <si>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</si>
  <si>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</si>
  <si>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</si>
  <si>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</si>
  <si>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</si>
  <si>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</si>
  <si>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</si>
  <si>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</si>
  <si>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</si>
  <si>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</si>
  <si>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</si>
  <si>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</si>
  <si>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</si>
  <si>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</si>
  <si>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</si>
  <si>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</si>
  <si>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</si>
  <si>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</si>
  <si>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</si>
  <si>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</si>
  <si>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</si>
  <si>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</si>
  <si>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</si>
  <si>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</si>
  <si>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</si>
  <si>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</si>
  <si>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</si>
  <si>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</si>
  <si>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</si>
  <si>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</si>
  <si>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</si>
  <si>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</si>
  <si>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</si>
  <si>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</si>
  <si>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</si>
  <si>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</si>
  <si>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</si>
  <si>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</si>
  <si>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</si>
  <si>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</si>
  <si>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</si>
  <si>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</si>
  <si>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</si>
  <si>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</si>
  <si>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</si>
  <si>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</si>
  <si>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</si>
  <si>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</si>
  <si>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</si>
  <si>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</si>
  <si>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</si>
  <si>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</si>
  <si>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</si>
  <si>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</si>
  <si>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</si>
  <si>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</si>
  <si>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</si>
  <si>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</si>
  <si>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</si>
  <si>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</si>
  <si>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</si>
  <si>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</si>
  <si>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</si>
  <si>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</si>
  <si>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</si>
  <si>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</si>
  <si>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</si>
  <si>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</si>
  <si>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</si>
  <si>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</si>
  <si>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</si>
  <si>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</si>
  <si>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</si>
  <si>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</si>
  <si>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</si>
  <si>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</si>
  <si>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</si>
  <si>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</si>
  <si>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</si>
  <si>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</si>
  <si>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</si>
  <si>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</si>
  <si>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</si>
  <si>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</si>
  <si>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</si>
  <si>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</si>
  <si>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</si>
  <si>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</si>
  <si>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</si>
  <si>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</si>
  <si>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</si>
  <si>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</si>
  <si>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</si>
  <si>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</si>
  <si>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</si>
  <si>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</si>
  <si>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</si>
  <si>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</si>
  <si>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</si>
  <si>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</si>
  <si>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</si>
  <si>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</si>
  <si>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</si>
  <si>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</si>
  <si>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</si>
  <si>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</si>
  <si>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</si>
  <si>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</si>
  <si>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</si>
  <si>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</si>
  <si>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</si>
  <si>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</si>
  <si>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</si>
  <si>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</si>
  <si>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</si>
  <si>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</si>
  <si>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</si>
  <si>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</si>
  <si>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</si>
  <si>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</si>
  <si>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</si>
  <si>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</si>
  <si>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</si>
  <si>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</si>
  <si>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</si>
  <si>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</si>
  <si>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</si>
  <si>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</si>
  <si>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</si>
  <si>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</si>
  <si>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</si>
  <si>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</si>
  <si>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</si>
  <si>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</si>
  <si>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</si>
  <si>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</si>
  <si>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</si>
  <si>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</si>
  <si>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</si>
  <si>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</si>
  <si>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</si>
  <si>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</si>
  <si>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</si>
  <si>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</si>
  <si>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</si>
  <si>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</si>
  <si>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</si>
  <si>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</si>
  <si>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</si>
  <si>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</si>
  <si>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</si>
  <si>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</si>
  <si>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</si>
  <si>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</si>
  <si>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</si>
  <si>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</si>
  <si>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</si>
  <si>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</si>
  <si>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</si>
  <si>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</si>
  <si>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</si>
  <si>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</si>
  <si>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</si>
  <si>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</si>
  <si>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</si>
  <si>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</si>
  <si>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</si>
  <si>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</si>
  <si>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</si>
  <si>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</si>
  <si>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</si>
  <si>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</si>
  <si>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</si>
  <si>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</si>
  <si>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</si>
  <si>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</si>
  <si>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</si>
  <si>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</si>
  <si>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</si>
  <si>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</si>
  <si>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</si>
  <si>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</si>
  <si>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</si>
  <si>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</si>
  <si>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</si>
  <si>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</si>
  <si>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</si>
  <si>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</si>
  <si>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</si>
  <si>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</si>
  <si>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</si>
  <si>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</si>
  <si>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</si>
  <si>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</si>
  <si>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</si>
  <si>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</si>
  <si>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</si>
  <si>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</si>
  <si>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</si>
  <si>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</si>
  <si>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</si>
  <si>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</si>
  <si>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</si>
  <si>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</si>
  <si>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</si>
  <si>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</si>
  <si>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</si>
  <si>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</si>
  <si>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</si>
  <si>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</si>
  <si>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</si>
  <si>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</si>
  <si>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</si>
  <si>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</si>
  <si>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</si>
  <si>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</si>
  <si>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</si>
  <si>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</si>
  <si>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</si>
  <si>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</si>
  <si>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</si>
  <si>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</si>
  <si>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</si>
  <si>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</si>
  <si>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</si>
  <si>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</si>
  <si>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</si>
  <si>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</si>
  <si>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</si>
  <si>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</si>
  <si>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</si>
  <si>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</si>
  <si>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</si>
  <si>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</si>
  <si>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</si>
  <si>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</si>
  <si>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</si>
  <si>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</si>
  <si>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</si>
  <si>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</si>
  <si>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</si>
  <si>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</si>
  <si>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</si>
  <si>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</si>
  <si>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</si>
  <si>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</si>
  <si>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</si>
  <si>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</si>
  <si>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</si>
  <si>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</si>
  <si>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</si>
  <si>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</si>
  <si>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</si>
  <si>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</si>
  <si>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</si>
  <si>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</si>
  <si>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</si>
  <si>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</si>
  <si>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</si>
  <si>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</si>
  <si>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</si>
  <si>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</si>
  <si>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</si>
  <si>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</si>
  <si>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</si>
  <si>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</si>
  <si>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</si>
  <si>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</si>
  <si>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</si>
  <si>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</si>
  <si>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</si>
  <si>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</si>
  <si>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</si>
  <si>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</si>
  <si>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</si>
  <si>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</si>
  <si>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</si>
  <si>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</si>
  <si>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</si>
  <si>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</si>
  <si>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</si>
  <si>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</si>
  <si>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</si>
  <si>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</si>
  <si>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</si>
  <si>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</si>
  <si>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</si>
  <si>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</si>
  <si>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</si>
  <si>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</si>
  <si>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</si>
  <si>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</si>
  <si>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</si>
  <si>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</si>
  <si>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</si>
  <si>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</si>
  <si>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</si>
  <si>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</si>
  <si>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</si>
  <si>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</si>
  <si>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</si>
  <si>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</si>
  <si>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</si>
  <si>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</si>
  <si>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</si>
  <si>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</si>
  <si>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</si>
  <si>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</si>
  <si>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</si>
  <si>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</si>
  <si>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</si>
  <si>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</si>
  <si>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</si>
  <si>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</si>
  <si>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</si>
  <si>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</si>
  <si>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</si>
  <si>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</si>
  <si>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</si>
  <si>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</si>
  <si>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</si>
  <si>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</si>
  <si>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</si>
  <si>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</si>
  <si>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</si>
  <si>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</si>
  <si>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</si>
  <si>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</si>
  <si>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</si>
  <si>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</si>
  <si>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</si>
  <si>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</si>
  <si>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</si>
  <si>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</si>
  <si>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</si>
  <si>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</si>
  <si>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</si>
  <si>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</si>
  <si>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</si>
  <si>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</si>
  <si>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</si>
  <si>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</si>
  <si>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</si>
  <si>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</si>
  <si>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</si>
  <si>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</si>
  <si>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</si>
  <si>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</si>
  <si>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</si>
  <si>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</si>
  <si>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</si>
  <si>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</si>
  <si>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</si>
  <si>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</si>
  <si>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</si>
  <si>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</si>
  <si>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</si>
  <si>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</si>
  <si>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</si>
  <si>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</si>
  <si>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</si>
  <si>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</si>
  <si>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</si>
  <si>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</si>
  <si>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</si>
  <si>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</si>
  <si>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</si>
  <si>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</si>
  <si>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</si>
  <si>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</si>
  <si>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</si>
  <si>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</si>
  <si>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</si>
  <si>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</si>
  <si>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</si>
  <si>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</si>
  <si>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</si>
  <si>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</si>
  <si>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</si>
  <si>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</si>
  <si>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</si>
  <si>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</si>
  <si>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</si>
  <si>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</si>
  <si>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</si>
  <si>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</si>
  <si>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</si>
  <si>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</si>
  <si>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</si>
  <si>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</si>
  <si>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</si>
  <si>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</si>
  <si>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</si>
  <si>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</si>
  <si>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</si>
  <si>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</si>
  <si>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</si>
  <si>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</si>
  <si>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</si>
  <si>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</si>
  <si>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</si>
  <si>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</si>
  <si>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</si>
  <si>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</si>
  <si>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</si>
  <si>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</si>
  <si>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</si>
  <si>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</si>
  <si>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</si>
  <si>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</si>
  <si>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</si>
  <si>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</si>
  <si>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</si>
  <si>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</si>
  <si>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</si>
  <si>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</si>
  <si>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</si>
  <si>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</si>
  <si>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</si>
  <si>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</si>
  <si>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</si>
  <si>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</si>
  <si>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</si>
  <si>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</si>
  <si>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</si>
  <si>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</si>
  <si>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</si>
  <si>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</si>
  <si>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</si>
  <si>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</si>
  <si>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</si>
  <si>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</si>
  <si>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</si>
  <si>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</si>
  <si>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</si>
  <si>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</si>
  <si>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</si>
  <si>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</si>
  <si>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</si>
  <si>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</si>
  <si>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</si>
  <si>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</si>
  <si>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</si>
  <si>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</si>
  <si>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</si>
  <si>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</si>
  <si>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</si>
  <si>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</si>
  <si>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</si>
  <si>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</si>
  <si>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</si>
  <si>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</si>
  <si>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</si>
  <si>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</si>
  <si>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</si>
  <si>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</si>
  <si>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</si>
  <si>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</si>
  <si>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</si>
  <si>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</si>
  <si>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</si>
  <si>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</si>
  <si>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</si>
  <si>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</si>
  <si>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</si>
  <si>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</si>
  <si>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</si>
  <si>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</si>
  <si>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</si>
  <si>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</si>
  <si>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</si>
  <si>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</si>
  <si>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</si>
  <si>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</si>
  <si>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</si>
  <si>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</si>
  <si>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</si>
  <si>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</si>
  <si>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</si>
  <si>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</si>
  <si>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</si>
  <si>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</si>
  <si>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</si>
  <si>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</si>
  <si>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</si>
  <si>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</si>
  <si>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</si>
  <si>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</si>
  <si>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</si>
  <si>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</si>
  <si>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</si>
  <si>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</si>
  <si>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</si>
  <si>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</si>
  <si>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</si>
  <si>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</si>
  <si>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</si>
  <si>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</si>
  <si>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</si>
  <si>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</si>
  <si>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</si>
  <si>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</si>
  <si>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</si>
  <si>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</si>
  <si>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</si>
  <si>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</si>
  <si>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</si>
  <si>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</si>
  <si>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</si>
  <si>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</si>
  <si>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</si>
  <si>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</si>
  <si>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</si>
  <si>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</si>
  <si>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</si>
  <si>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</si>
  <si>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</si>
  <si>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</si>
  <si>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</si>
  <si>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</si>
  <si>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</si>
  <si>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</si>
  <si>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</si>
  <si>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</si>
  <si>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</si>
  <si>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</si>
  <si>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</si>
  <si>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</si>
  <si>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</si>
  <si>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</si>
  <si>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</si>
  <si>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</si>
  <si>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</si>
  <si>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</si>
  <si>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</si>
  <si>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</si>
  <si>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</si>
  <si>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</si>
  <si>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</si>
  <si>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</si>
  <si>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</si>
  <si>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</si>
  <si>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</si>
  <si>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</si>
  <si>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</si>
  <si>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</si>
  <si>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</si>
  <si>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</si>
  <si>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</si>
  <si>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</si>
  <si>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</si>
  <si>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</si>
  <si>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</si>
  <si>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</si>
  <si>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</si>
  <si>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</si>
  <si>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</si>
  <si>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</si>
  <si>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</si>
  <si>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</si>
  <si>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</si>
  <si>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</si>
  <si>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</si>
  <si>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</si>
  <si>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</si>
  <si>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</si>
  <si>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</si>
  <si>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</si>
  <si>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</si>
  <si>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</si>
  <si>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</si>
  <si>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</si>
  <si>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</si>
  <si>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</si>
  <si>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</si>
  <si>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</si>
  <si>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</si>
  <si>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</si>
  <si>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</si>
  <si>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</si>
  <si>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</si>
  <si>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</si>
  <si>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</si>
  <si>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</si>
  <si>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</si>
  <si>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</si>
  <si>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</si>
  <si>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</si>
  <si>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</si>
  <si>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</si>
  <si>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</si>
  <si>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</si>
  <si>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</si>
  <si>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</si>
  <si>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</si>
  <si>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</si>
  <si>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</si>
  <si>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</si>
  <si>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</si>
  <si>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</si>
  <si>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</si>
  <si>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</si>
  <si>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</si>
  <si>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</si>
  <si>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</si>
  <si>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</si>
  <si>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</si>
  <si>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</si>
  <si>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</si>
  <si>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</si>
  <si>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</si>
  <si>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</si>
  <si>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</si>
  <si>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</si>
  <si>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</si>
  <si>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</si>
  <si>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</si>
  <si>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</si>
  <si>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</si>
  <si>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</si>
  <si>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</si>
  <si>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</si>
  <si>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</si>
  <si>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</si>
  <si>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</si>
  <si>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</si>
  <si>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</si>
  <si>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</si>
  <si>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</si>
  <si>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</si>
  <si>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</si>
  <si>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</si>
  <si>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</si>
  <si>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</si>
  <si>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</si>
  <si>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</si>
  <si>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</si>
  <si>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</si>
  <si>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</si>
  <si>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</si>
  <si>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</si>
  <si>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</si>
  <si>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</si>
  <si>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</si>
  <si>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</si>
  <si>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</si>
  <si>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</si>
  <si>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</si>
  <si>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</si>
  <si>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</si>
  <si>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</si>
  <si>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</si>
  <si>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</si>
  <si>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</si>
  <si>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</si>
  <si>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</si>
  <si>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</si>
  <si>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</si>
  <si>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</si>
  <si>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</si>
  <si>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</si>
  <si>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</si>
  <si>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</si>
  <si>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</si>
  <si>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</si>
  <si>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</si>
  <si>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</si>
  <si>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</si>
  <si>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</si>
  <si>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</si>
  <si>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</si>
  <si>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</si>
  <si>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</si>
  <si>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</si>
  <si>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</si>
  <si>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</si>
  <si>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</si>
  <si>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</si>
  <si>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</si>
  <si>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</si>
  <si>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</si>
  <si>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</si>
  <si>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</si>
  <si>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</si>
  <si>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</si>
  <si>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</si>
  <si>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</si>
  <si>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</si>
  <si>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</si>
  <si>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</si>
  <si>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</si>
  <si>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</si>
  <si>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</si>
  <si>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</si>
  <si>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</si>
  <si>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</si>
  <si>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</si>
  <si>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</si>
  <si>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</si>
  <si>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</si>
  <si>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</si>
  <si>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</si>
  <si>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</si>
  <si>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</si>
  <si>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</si>
  <si>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</si>
  <si>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</si>
  <si>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</si>
  <si>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</si>
  <si>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</si>
  <si>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</si>
  <si>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</si>
  <si>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</si>
  <si>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</si>
  <si>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</si>
  <si>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</si>
  <si>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</si>
  <si>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</si>
  <si>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</si>
  <si>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</si>
  <si>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</si>
  <si>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</si>
  <si>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</si>
  <si>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</si>
  <si>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</si>
  <si>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</si>
  <si>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</si>
  <si>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</si>
  <si>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</si>
  <si>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</si>
  <si>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</si>
  <si>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</si>
  <si>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</si>
  <si>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</si>
  <si>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</si>
  <si>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</si>
  <si>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</si>
  <si>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</si>
  <si>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</si>
  <si>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</si>
  <si>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</si>
  <si>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</si>
  <si>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</si>
  <si>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</si>
  <si>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</si>
  <si>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</si>
  <si>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</si>
  <si>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</si>
  <si>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</si>
  <si>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</si>
  <si>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</si>
  <si>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</si>
  <si>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</si>
  <si>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</si>
  <si>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</si>
  <si>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</si>
  <si>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</si>
  <si>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</si>
  <si>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</si>
  <si>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</si>
  <si>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</si>
  <si>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</si>
  <si>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</si>
  <si>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</si>
  <si>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</si>
  <si>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</si>
  <si>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</si>
  <si>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</si>
  <si>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</si>
  <si>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</si>
  <si>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</si>
  <si>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</si>
  <si>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</si>
  <si>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</si>
  <si>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</si>
  <si>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</si>
  <si>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</si>
  <si>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</si>
  <si>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</si>
  <si>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</si>
  <si>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</si>
  <si>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</si>
  <si>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</si>
  <si>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</si>
  <si>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</si>
  <si>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</si>
  <si>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</si>
  <si>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</si>
  <si>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</si>
  <si>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</si>
  <si>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</si>
  <si>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</si>
  <si>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</si>
  <si>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</si>
  <si>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</si>
  <si>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</si>
  <si>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</si>
  <si>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</si>
  <si>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</si>
  <si>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</si>
  <si>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</si>
  <si>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</si>
  <si>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</si>
  <si>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</si>
  <si>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</si>
  <si>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</si>
  <si>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</si>
  <si>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</si>
  <si>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</si>
  <si>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</si>
  <si>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</si>
  <si>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</si>
  <si>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</si>
  <si>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</si>
  <si>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</si>
  <si>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</si>
  <si>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</si>
  <si>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</si>
  <si>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</si>
  <si>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</si>
  <si>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</si>
  <si>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</si>
  <si>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</si>
  <si>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</si>
  <si>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</si>
  <si>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</si>
  <si>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</si>
  <si>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</si>
  <si>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</si>
  <si>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</si>
  <si>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</si>
  <si>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</si>
  <si>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</si>
  <si>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</si>
  <si>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</si>
  <si>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</si>
  <si>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</si>
  <si>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</si>
  <si>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</si>
  <si>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</si>
  <si>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</si>
  <si>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</si>
  <si>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</si>
  <si>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</si>
  <si>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</si>
  <si>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</si>
  <si>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</si>
  <si>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</si>
  <si>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</si>
  <si>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</si>
  <si>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</si>
  <si>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</si>
  <si>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</si>
  <si>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</si>
  <si>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</si>
  <si>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</si>
  <si>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</si>
  <si>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</si>
  <si>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</si>
  <si>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</si>
  <si>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</si>
  <si>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</si>
  <si>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</si>
  <si>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</si>
  <si>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</si>
  <si>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</si>
  <si>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</si>
  <si>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</si>
  <si>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</si>
  <si>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</si>
  <si>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</si>
  <si>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</si>
  <si>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</si>
  <si>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</si>
  <si>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</si>
  <si>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</si>
  <si>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</si>
  <si>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</si>
  <si>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</si>
  <si>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</si>
  <si>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</si>
  <si>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</si>
  <si>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</si>
  <si>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</si>
  <si>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</si>
  <si>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</si>
  <si>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</si>
  <si>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</si>
  <si>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</si>
  <si>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</si>
  <si>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</si>
  <si>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</si>
  <si>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</si>
  <si>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</si>
  <si>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</si>
  <si>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</si>
  <si>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</si>
  <si>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</si>
  <si>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</si>
  <si>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</si>
  <si>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</si>
  <si>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</si>
  <si>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</si>
  <si>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</si>
  <si>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</si>
  <si>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</si>
  <si>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</si>
  <si>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</si>
  <si>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</si>
  <si>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</si>
  <si>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</si>
  <si>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</si>
  <si>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</si>
  <si>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</si>
  <si>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</si>
  <si>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</si>
  <si>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</si>
  <si>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</si>
  <si>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</si>
  <si>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</si>
  <si>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</si>
  <si>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</si>
  <si>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</si>
  <si>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</si>
  <si>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</si>
  <si>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</si>
  <si>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</si>
  <si>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</si>
  <si>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</si>
  <si>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</si>
  <si>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</si>
  <si>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</si>
  <si>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</si>
  <si>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</si>
  <si>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</si>
  <si>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</si>
  <si>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</si>
  <si>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</si>
  <si>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</si>
  <si>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</si>
  <si>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</si>
  <si>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</si>
  <si>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</si>
  <si>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</si>
  <si>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</si>
  <si>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</si>
  <si>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</si>
  <si>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</si>
  <si>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</si>
  <si>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</si>
  <si>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</si>
  <si>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</si>
  <si>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</si>
  <si>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</si>
  <si>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</si>
  <si>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</si>
  <si>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</si>
  <si>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</si>
  <si>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</si>
  <si>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</si>
  <si>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</si>
  <si>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</si>
  <si>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</si>
  <si>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</si>
  <si>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</si>
  <si>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</si>
  <si>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</si>
  <si>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</si>
  <si>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</si>
  <si>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</si>
  <si>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</si>
  <si>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</si>
  <si>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</si>
  <si>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</si>
  <si>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</si>
  <si>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</si>
  <si>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</si>
  <si>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</si>
  <si>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</si>
  <si>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</si>
  <si>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</si>
  <si>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</si>
  <si>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</si>
  <si>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</si>
  <si>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</si>
  <si>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</si>
  <si>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</si>
  <si>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</si>
  <si>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</si>
  <si>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</si>
  <si>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</si>
  <si>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</si>
  <si>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</si>
  <si>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</si>
  <si>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</si>
  <si>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</si>
  <si>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</si>
  <si>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</si>
  <si>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</si>
  <si>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</si>
  <si>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</si>
  <si>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</si>
  <si>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</si>
  <si>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</si>
  <si>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</si>
  <si>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</si>
  <si>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</si>
  <si>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</si>
  <si>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</si>
  <si>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</si>
  <si>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</si>
  <si>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</si>
  <si>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</si>
  <si>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</si>
  <si>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</si>
  <si>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</si>
  <si>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</si>
  <si>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</si>
  <si>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</si>
  <si>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</si>
  <si>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</si>
  <si>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</si>
  <si>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</si>
  <si>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</si>
  <si>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</si>
  <si>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</si>
  <si>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</si>
  <si>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</si>
  <si>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</si>
  <si>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</si>
  <si>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</si>
  <si>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</si>
  <si>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</si>
  <si>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</si>
  <si>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</si>
  <si>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</si>
  <si>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</si>
  <si>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</si>
  <si>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</si>
  <si>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</si>
  <si>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</si>
  <si>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</si>
  <si>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</si>
  <si>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</si>
  <si>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</si>
  <si>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</si>
  <si>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</si>
  <si>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</si>
  <si>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</si>
  <si>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</si>
  <si>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</si>
  <si>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</si>
  <si>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</si>
  <si>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</si>
  <si>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</si>
  <si>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</si>
  <si>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</si>
  <si>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</si>
  <si>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</si>
  <si>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</si>
  <si>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</si>
  <si>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</si>
  <si>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</si>
  <si>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</si>
  <si>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</si>
  <si>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</si>
  <si>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</si>
  <si>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</si>
  <si>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</si>
  <si>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</si>
  <si>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</si>
  <si>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</si>
  <si>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</si>
  <si>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</si>
  <si>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</si>
  <si>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</si>
  <si>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</si>
  <si>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</si>
  <si>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</si>
  <si>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</si>
  <si>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</si>
  <si>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</si>
  <si>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</si>
  <si>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</si>
  <si>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</si>
  <si>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</si>
  <si>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</si>
  <si>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</si>
  <si>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</si>
  <si>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</si>
  <si>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</si>
  <si>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</si>
  <si>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</si>
  <si>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</si>
  <si>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</si>
  <si>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</si>
  <si>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</si>
  <si>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</si>
  <si>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</si>
  <si>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</si>
  <si>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</si>
  <si>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</si>
  <si>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</si>
  <si>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</si>
  <si>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</si>
  <si>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</si>
  <si>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</si>
  <si>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</si>
  <si>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</si>
  <si>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</si>
  <si>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</si>
  <si>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</si>
  <si>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</si>
  <si>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</si>
  <si>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</si>
  <si>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</si>
  <si>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</si>
  <si>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</si>
  <si>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</si>
  <si>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</si>
  <si>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</si>
  <si>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</si>
  <si>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</si>
  <si>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</si>
  <si>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</si>
  <si>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</si>
  <si>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</si>
  <si>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</si>
  <si>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</si>
  <si>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</si>
  <si>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</si>
  <si>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</si>
  <si>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</si>
  <si>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</si>
  <si>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</si>
  <si>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</si>
  <si>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</si>
  <si>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</si>
  <si>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</si>
  <si>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</si>
  <si>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</si>
  <si>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</si>
  <si>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</si>
  <si>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</si>
  <si>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</si>
  <si>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</si>
  <si>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</si>
  <si>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</si>
  <si>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</si>
  <si>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</si>
  <si>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</si>
  <si>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</si>
  <si>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</si>
  <si>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</si>
  <si>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</si>
  <si>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</si>
  <si>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</si>
  <si>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</si>
  <si>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</si>
  <si>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</si>
  <si>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</si>
  <si>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</si>
  <si>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</si>
  <si>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</si>
  <si>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</si>
  <si>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</si>
  <si>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</si>
  <si>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</si>
  <si>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</si>
  <si>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</si>
  <si>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</si>
  <si>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</si>
  <si>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</si>
  <si>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</si>
  <si>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</si>
  <si>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</si>
  <si>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</si>
  <si>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</si>
  <si>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</si>
  <si>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</si>
  <si>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</si>
  <si>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</si>
  <si>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</si>
  <si>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</si>
  <si>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</si>
  <si>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</si>
  <si>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</si>
  <si>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</si>
  <si>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</si>
  <si>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</si>
  <si>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</si>
  <si>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</si>
  <si>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</si>
  <si>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</si>
  <si>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</si>
  <si>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</si>
  <si>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</si>
  <si>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</si>
  <si>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</si>
  <si>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</si>
  <si>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</si>
  <si>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</si>
  <si>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</si>
  <si>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</si>
  <si>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</si>
  <si>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</si>
  <si>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</si>
  <si>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</si>
  <si>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</si>
  <si>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</si>
  <si>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</si>
  <si>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</si>
  <si>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</si>
  <si>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</si>
  <si>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</si>
  <si>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</si>
  <si>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</si>
  <si>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</si>
  <si>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</si>
  <si>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</si>
  <si>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</si>
  <si>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</si>
  <si>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</si>
  <si>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</si>
  <si>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</si>
  <si>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</si>
  <si>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</si>
  <si>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</si>
  <si>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</si>
  <si>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</si>
  <si>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</si>
  <si>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</si>
  <si>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</si>
  <si>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</si>
  <si>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</si>
  <si>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</si>
  <si>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</si>
  <si>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</si>
  <si>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</si>
  <si>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</si>
  <si>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</si>
  <si>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</si>
  <si>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</si>
  <si>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</si>
  <si>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</si>
  <si>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</si>
  <si>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</si>
  <si>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</si>
  <si>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</si>
  <si>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</si>
  <si>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</si>
  <si>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</si>
  <si>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</si>
  <si>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</si>
  <si>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</si>
  <si>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</si>
  <si>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</si>
  <si>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</si>
  <si>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</si>
  <si>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</si>
  <si>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</si>
  <si>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</si>
  <si>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</si>
  <si>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</si>
  <si>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</si>
  <si>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</si>
  <si>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</si>
  <si>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</si>
  <si>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</si>
  <si>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</si>
  <si>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</si>
  <si>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</si>
  <si>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</si>
  <si>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</si>
  <si>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</si>
  <si>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</si>
  <si>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</si>
  <si>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</si>
  <si>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</si>
  <si>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</si>
  <si>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</si>
  <si>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</si>
  <si>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</si>
  <si>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</si>
  <si>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</si>
  <si>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</si>
  <si>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</si>
  <si>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</si>
  <si>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</si>
  <si>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</si>
  <si>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</si>
  <si>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</si>
  <si>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</si>
  <si>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</si>
  <si>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</si>
  <si>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</si>
  <si>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</si>
  <si>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</si>
  <si>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</si>
  <si>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</si>
  <si>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</si>
  <si>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</si>
  <si>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</si>
  <si>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</si>
  <si>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</si>
  <si>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</si>
  <si>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</si>
  <si>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</si>
  <si>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</si>
  <si>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</si>
  <si>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</si>
  <si>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</si>
  <si>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</si>
  <si>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</si>
  <si>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</si>
  <si>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</si>
  <si>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</si>
  <si>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</si>
  <si>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</si>
  <si>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</si>
  <si>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</si>
  <si>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</si>
  <si>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</si>
  <si>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</si>
  <si>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</si>
  <si>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</si>
  <si>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</si>
  <si>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</si>
  <si>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</si>
  <si>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</si>
  <si>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</si>
  <si>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</si>
  <si>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</si>
  <si>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</si>
  <si>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</si>
  <si>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</si>
  <si>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</si>
  <si>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</si>
  <si>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</si>
  <si>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</si>
  <si>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</si>
  <si>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</si>
  <si>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</si>
  <si>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</si>
  <si>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</si>
  <si>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</si>
  <si>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</si>
  <si>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</si>
  <si>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</si>
  <si>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</si>
  <si>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</si>
  <si>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</si>
  <si>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</si>
  <si>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</si>
  <si>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</si>
  <si>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</si>
  <si>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</si>
  <si>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</si>
  <si>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</si>
  <si>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</si>
  <si>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</si>
  <si>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</si>
  <si>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</si>
  <si>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</si>
  <si>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</si>
  <si>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</si>
  <si>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</si>
  <si>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</si>
  <si>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</si>
  <si>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</si>
  <si>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</si>
  <si>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</si>
  <si>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</si>
  <si>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</si>
  <si>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</si>
  <si>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</si>
  <si>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</si>
  <si>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</si>
  <si>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</si>
  <si>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</si>
  <si>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</si>
  <si>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</si>
  <si>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</si>
  <si>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</si>
  <si>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</si>
  <si>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</si>
  <si>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</si>
  <si>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</si>
  <si>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</si>
  <si>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</si>
  <si>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</si>
  <si>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</si>
  <si>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</si>
  <si>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</si>
  <si>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</si>
  <si>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</si>
  <si>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</si>
  <si>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</si>
  <si>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</si>
  <si>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</si>
  <si>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</si>
  <si>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</si>
  <si>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</si>
  <si>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</si>
  <si>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</si>
  <si>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</si>
  <si>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</si>
  <si>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</si>
  <si>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</si>
  <si>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</si>
  <si>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</si>
  <si>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</si>
  <si>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</si>
  <si>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</si>
  <si>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</si>
  <si>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</si>
  <si>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</si>
  <si>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</si>
  <si>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</si>
  <si>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</si>
  <si>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</si>
  <si>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</si>
  <si>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</si>
  <si>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</si>
  <si>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</si>
  <si>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</si>
  <si>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</si>
  <si>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</si>
  <si>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</si>
  <si>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</si>
  <si>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</si>
  <si>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</si>
  <si>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</si>
  <si>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</si>
  <si>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</si>
  <si>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</si>
  <si>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</si>
  <si>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</si>
  <si>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</si>
  <si>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</si>
  <si>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</si>
  <si>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</si>
  <si>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</si>
  <si>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</si>
  <si>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</si>
  <si>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</si>
  <si>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</si>
  <si>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</si>
  <si>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</si>
  <si>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</si>
  <si>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</si>
  <si>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</si>
  <si>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</si>
  <si>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</si>
  <si>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</si>
  <si>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</si>
  <si>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</si>
  <si>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</si>
  <si>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</si>
  <si>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</si>
  <si>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</si>
  <si>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</si>
  <si>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</si>
  <si>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</si>
  <si>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</si>
  <si>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</si>
  <si>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</si>
  <si>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</si>
  <si>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</si>
  <si>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</si>
  <si>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</si>
  <si>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</si>
  <si>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</si>
  <si>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</si>
  <si>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</si>
  <si>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</si>
  <si>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</si>
  <si>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</si>
  <si>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</si>
  <si>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</si>
  <si>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</si>
  <si>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</si>
  <si>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</si>
  <si>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</si>
  <si>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</si>
  <si>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</si>
  <si>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</si>
  <si>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</si>
  <si>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</si>
  <si>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</si>
  <si>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</si>
  <si>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</si>
  <si>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</si>
  <si>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</si>
  <si>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</si>
  <si>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</si>
  <si>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</si>
  <si>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</si>
  <si>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</si>
  <si>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</si>
  <si>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</si>
  <si>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</si>
  <si>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</si>
  <si>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</si>
  <si>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</si>
  <si>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</si>
  <si>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</si>
  <si>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</si>
  <si>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</si>
  <si>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</si>
  <si>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</si>
  <si>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</si>
  <si>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</si>
  <si>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</si>
  <si>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</si>
  <si>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</si>
  <si>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</si>
  <si>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</si>
  <si>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</si>
  <si>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</si>
  <si>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</si>
  <si>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</si>
  <si>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</si>
  <si>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</si>
  <si>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</si>
  <si>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</si>
  <si>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</si>
  <si>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</si>
  <si>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</si>
  <si>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</si>
  <si>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</si>
  <si>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</si>
  <si>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</si>
  <si>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</si>
  <si>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</si>
  <si>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</si>
  <si>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</si>
  <si>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</si>
  <si>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</si>
  <si>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</si>
  <si>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</si>
  <si>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</si>
  <si>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</si>
  <si>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</si>
  <si>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</si>
  <si>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</si>
  <si>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</si>
  <si>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</si>
  <si>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</si>
  <si>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</si>
  <si>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</si>
  <si>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</si>
  <si>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</si>
  <si>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</si>
  <si>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</si>
  <si>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</si>
  <si>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</si>
  <si>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</si>
  <si>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</si>
  <si>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</si>
  <si>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</si>
  <si>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</si>
  <si>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</si>
  <si>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</si>
  <si>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</si>
  <si>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</si>
  <si>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</si>
  <si>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</si>
  <si>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</si>
  <si>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</si>
  <si>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</si>
  <si>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</si>
  <si>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</si>
  <si>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</si>
  <si>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</si>
  <si>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</si>
  <si>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</si>
  <si>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</si>
  <si>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</si>
  <si>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</si>
  <si>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</si>
  <si>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</si>
  <si>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</si>
  <si>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</si>
  <si>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</si>
  <si>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</si>
  <si>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</si>
  <si>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</si>
  <si>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</si>
  <si>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</si>
  <si>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</si>
  <si>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</si>
  <si>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</si>
  <si>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</si>
  <si>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</si>
  <si>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</si>
  <si>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</si>
  <si>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</si>
  <si>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</si>
  <si>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</si>
  <si>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</si>
  <si>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</si>
  <si>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</si>
  <si>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</si>
  <si>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</si>
  <si>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</si>
  <si>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</si>
  <si>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</si>
  <si>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</si>
  <si>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</si>
  <si>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</si>
  <si>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</si>
  <si>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</si>
  <si>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</si>
  <si>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</si>
  <si>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</si>
  <si>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</si>
  <si>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</si>
  <si>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</si>
  <si>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</si>
  <si>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</si>
  <si>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</si>
  <si>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</si>
  <si>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</si>
  <si>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</si>
  <si>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</si>
  <si>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</si>
  <si>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</si>
  <si>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</si>
  <si>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</si>
  <si>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</si>
  <si>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</si>
  <si>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</si>
  <si>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</si>
  <si>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</si>
  <si>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</si>
  <si>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</si>
  <si>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</si>
  <si>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</si>
  <si>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</si>
  <si>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</si>
  <si>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</si>
  <si>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</si>
  <si>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</si>
  <si>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</si>
  <si>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</si>
  <si>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</si>
  <si>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</si>
  <si>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</si>
  <si>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</si>
  <si>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</si>
  <si>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</si>
  <si>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</si>
  <si>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</si>
  <si>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</si>
  <si>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</si>
  <si>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</si>
  <si>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</si>
  <si>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</si>
  <si>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</si>
  <si>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</si>
  <si>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</si>
  <si>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</si>
  <si>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</si>
  <si>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</si>
  <si>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</si>
  <si>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</si>
  <si>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</si>
  <si>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</si>
  <si>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</si>
  <si>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</si>
  <si>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</si>
  <si>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</si>
  <si>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</si>
  <si>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</si>
  <si>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</si>
  <si>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</si>
  <si>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</si>
  <si>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</si>
  <si>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</si>
  <si>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</si>
  <si>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</si>
  <si>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</si>
  <si>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</si>
  <si>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</si>
  <si>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</si>
  <si>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</si>
  <si>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</si>
  <si>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</si>
  <si>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</si>
  <si>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</si>
  <si>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</si>
  <si>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</si>
  <si>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</si>
  <si>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</si>
  <si>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</si>
  <si>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</si>
  <si>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</si>
  <si>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</si>
  <si>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</si>
  <si>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</si>
  <si>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</si>
  <si>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</si>
  <si>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</si>
  <si>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</si>
  <si>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</si>
  <si>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</si>
  <si>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</si>
  <si>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</si>
  <si>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</si>
  <si>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</si>
  <si>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</si>
  <si>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</si>
  <si>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</si>
  <si>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</si>
  <si>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</si>
  <si>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</si>
  <si>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</si>
  <si>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</si>
  <si>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</si>
  <si>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</si>
  <si>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</si>
  <si>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</si>
  <si>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</si>
  <si>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</si>
  <si>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</si>
  <si>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</si>
  <si>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</si>
  <si>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</si>
  <si>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</si>
  <si>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</si>
  <si>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</si>
  <si>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</si>
  <si>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</si>
  <si>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</si>
  <si>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</si>
  <si>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</si>
  <si>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</si>
  <si>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</si>
  <si>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</si>
  <si>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</si>
  <si>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</si>
  <si>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</si>
  <si>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</si>
  <si>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</si>
  <si>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</si>
  <si>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</si>
  <si>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</si>
  <si>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</si>
  <si>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</si>
  <si>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</si>
  <si>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</si>
  <si>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</si>
  <si>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</si>
  <si>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</si>
  <si>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</si>
  <si>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</si>
  <si>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</si>
  <si>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</si>
  <si>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</si>
  <si>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</si>
  <si>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</si>
  <si>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</si>
  <si>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</si>
  <si>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</si>
  <si>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</si>
  <si>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</si>
  <si>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</si>
  <si>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</si>
  <si>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</si>
  <si>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</si>
  <si>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</si>
  <si>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</si>
  <si>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</si>
  <si>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</si>
  <si>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</si>
  <si>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</si>
  <si>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</si>
  <si>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</si>
  <si>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</si>
  <si>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</si>
  <si>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</si>
  <si>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</si>
  <si>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</si>
  <si>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</si>
  <si>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</si>
  <si>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</si>
  <si>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</si>
  <si>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</si>
  <si>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</si>
  <si>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</si>
  <si>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</si>
  <si>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</si>
  <si>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</si>
  <si>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</si>
  <si>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</si>
  <si>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</si>
  <si>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</si>
  <si>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</si>
  <si>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</si>
  <si>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</si>
  <si>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</si>
  <si>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</si>
  <si>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</si>
  <si>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</si>
  <si>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</si>
  <si>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</si>
  <si>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</si>
  <si>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</si>
  <si>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</si>
  <si>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</si>
  <si>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</si>
  <si>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</si>
  <si>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</si>
  <si>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</si>
  <si>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</si>
  <si>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</si>
  <si>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</si>
  <si>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</si>
  <si>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</si>
  <si>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</si>
  <si>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</si>
  <si>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</si>
  <si>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</si>
  <si>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</si>
  <si>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</si>
  <si>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</si>
  <si>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</si>
  <si>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</si>
  <si>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</si>
  <si>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</si>
  <si>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</si>
  <si>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</si>
  <si>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</si>
  <si>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</si>
  <si>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</si>
  <si>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</si>
  <si>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</si>
  <si>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</si>
  <si>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</si>
  <si>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</si>
  <si>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</si>
  <si>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</si>
  <si>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</si>
  <si>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</si>
  <si>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</si>
  <si>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</si>
  <si>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</si>
  <si>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</si>
  <si>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</si>
  <si>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</si>
  <si>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</si>
  <si>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</si>
  <si>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</si>
  <si>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</si>
  <si>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</si>
  <si>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</si>
  <si>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</si>
  <si>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</si>
  <si>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</si>
  <si>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</si>
  <si>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</si>
  <si>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</si>
  <si>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</si>
  <si>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</si>
  <si>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</si>
  <si>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</si>
  <si>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</si>
  <si>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</si>
  <si>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</si>
  <si>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</si>
  <si>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</si>
  <si>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</si>
  <si>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</si>
  <si>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</si>
  <si>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</si>
  <si>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</si>
  <si>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</si>
  <si>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</si>
  <si>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</si>
  <si>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</si>
  <si>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</si>
  <si>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</si>
  <si>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</si>
  <si>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</si>
  <si>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</si>
  <si>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</si>
  <si>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</si>
  <si>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</si>
  <si>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</si>
  <si>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</si>
  <si>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</si>
  <si>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</si>
  <si>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</si>
  <si>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</si>
  <si>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</si>
  <si>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</si>
  <si>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</si>
  <si>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</si>
  <si>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</si>
  <si>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</si>
  <si>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</si>
  <si>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</si>
  <si>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</si>
  <si>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</si>
  <si>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</si>
  <si>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</si>
  <si>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</si>
  <si>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</si>
  <si>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</si>
  <si>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</si>
  <si>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</si>
  <si>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</si>
  <si>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</si>
  <si>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</si>
  <si>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</si>
  <si>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</si>
  <si>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</si>
  <si>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</si>
  <si>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</si>
  <si>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</si>
  <si>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</si>
  <si>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</si>
  <si>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</si>
  <si>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</si>
  <si>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</si>
  <si>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</si>
  <si>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</si>
  <si>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</si>
  <si>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</si>
  <si>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</si>
  <si>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</si>
  <si>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</si>
  <si>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</si>
  <si>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</si>
  <si>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</si>
  <si>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</si>
  <si>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</si>
  <si>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</si>
  <si>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</si>
  <si>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</si>
  <si>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</si>
  <si>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</si>
  <si>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</si>
  <si>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</si>
  <si>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</si>
  <si>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</si>
  <si>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</si>
  <si>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</si>
  <si>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</si>
  <si>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</si>
  <si>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</si>
  <si>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</si>
  <si>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</si>
  <si>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</si>
  <si>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</si>
  <si>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</si>
  <si>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</si>
  <si>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</si>
  <si>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</si>
  <si>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</si>
  <si>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</si>
  <si>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</si>
  <si>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</si>
  <si>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</si>
  <si>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</si>
  <si>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</si>
  <si>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</si>
  <si>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</si>
  <si>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</si>
  <si>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</si>
  <si>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</si>
  <si>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</si>
  <si>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</si>
  <si>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</si>
  <si>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</si>
  <si>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</si>
  <si>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</si>
  <si>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</si>
  <si>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</si>
  <si>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</si>
  <si>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</si>
  <si>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</si>
  <si>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</si>
  <si>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</si>
  <si>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</si>
  <si>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</si>
  <si>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</si>
  <si>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</si>
  <si>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</si>
  <si>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</si>
  <si>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</si>
  <si>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</si>
  <si>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</si>
  <si>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</si>
  <si>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</si>
  <si>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</si>
  <si>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</si>
  <si>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</si>
  <si>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</si>
  <si>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</si>
  <si>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</si>
  <si>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</si>
  <si>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</si>
  <si>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</si>
  <si>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</si>
  <si>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</si>
  <si>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</si>
  <si>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</si>
  <si>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</si>
  <si>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</si>
  <si>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</si>
  <si>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</si>
  <si>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</si>
  <si>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</si>
  <si>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</si>
  <si>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</si>
  <si>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</si>
  <si>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</si>
  <si>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</si>
  <si>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</si>
  <si>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</si>
  <si>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</si>
  <si>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</si>
  <si>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</si>
  <si>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</si>
  <si>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</si>
  <si>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</si>
  <si>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</si>
  <si>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</si>
  <si>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</si>
  <si>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</si>
  <si>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</si>
  <si>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</si>
  <si>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</si>
  <si>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</si>
  <si>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</si>
  <si>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</si>
  <si>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</si>
  <si>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</si>
  <si>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</si>
  <si>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</si>
  <si>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</si>
  <si>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</si>
  <si>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</si>
  <si>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</si>
  <si>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</si>
  <si>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</si>
  <si>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</si>
  <si>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</si>
  <si>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</si>
  <si>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</si>
  <si>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</si>
  <si>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</si>
  <si>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</si>
  <si>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</si>
  <si>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</si>
  <si>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</si>
  <si>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</si>
  <si>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</si>
  <si>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</si>
  <si>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</si>
  <si>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</si>
  <si>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</si>
  <si>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</si>
  <si>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</si>
  <si>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</si>
  <si>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</si>
  <si>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</si>
  <si>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</si>
  <si>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</si>
  <si>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</si>
  <si>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</si>
  <si>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</si>
  <si>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</si>
  <si>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</si>
  <si>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</si>
  <si>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</si>
  <si>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</si>
  <si>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</si>
  <si>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</si>
  <si>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</si>
  <si>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</si>
  <si>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</si>
  <si>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</si>
  <si>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</si>
  <si>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</si>
  <si>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</si>
  <si>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</si>
  <si>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</si>
  <si>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</si>
  <si>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</si>
  <si>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</si>
  <si>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</si>
  <si>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</si>
  <si>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</si>
  <si>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</si>
  <si>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</si>
  <si>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</si>
  <si>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</si>
  <si>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</si>
  <si>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</si>
  <si>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</si>
  <si>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</si>
  <si>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</si>
  <si>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</si>
  <si>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</si>
  <si>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</si>
  <si>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</si>
  <si>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</si>
  <si>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</si>
  <si>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</si>
  <si>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</si>
  <si>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</si>
  <si>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</si>
  <si>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</si>
  <si>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</si>
  <si>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</si>
  <si>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</si>
  <si>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</si>
  <si>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</si>
  <si>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</si>
  <si>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</si>
  <si>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</si>
  <si>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</si>
  <si>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</si>
  <si>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</si>
  <si>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</si>
  <si>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</si>
  <si>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</si>
  <si>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</si>
  <si>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</si>
  <si>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</si>
  <si>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</si>
  <si>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</si>
  <si>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</si>
  <si>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</si>
  <si>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</si>
  <si>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</si>
  <si>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</si>
  <si>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</si>
  <si>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</si>
  <si>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</si>
  <si>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</si>
  <si>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</si>
  <si>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</si>
  <si>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</si>
  <si>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</si>
  <si>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</si>
  <si>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</si>
  <si>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</si>
  <si>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</si>
  <si>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</si>
  <si>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</si>
  <si>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</si>
  <si>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</si>
  <si>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</si>
  <si>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</si>
  <si>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</si>
  <si>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</si>
  <si>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</si>
  <si>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</si>
  <si>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</si>
  <si>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</si>
  <si>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</si>
  <si>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</si>
  <si>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</si>
  <si>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</si>
  <si>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</si>
  <si>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</si>
  <si>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</si>
  <si>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</si>
  <si>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</si>
  <si>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</si>
  <si>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</si>
  <si>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</si>
  <si>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</si>
  <si>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</si>
  <si>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</si>
  <si>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</si>
  <si>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</si>
  <si>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</si>
  <si>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</si>
  <si>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</si>
  <si>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</si>
  <si>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</si>
  <si>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</si>
  <si>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</si>
  <si>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</si>
  <si>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</si>
  <si>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</si>
  <si>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</si>
  <si>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</si>
  <si>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</si>
  <si>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</si>
  <si>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</si>
  <si>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</si>
  <si>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</si>
  <si>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</si>
  <si>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</si>
  <si>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</si>
  <si>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</si>
  <si>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</si>
  <si>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</si>
  <si>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</si>
  <si>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</si>
  <si>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</si>
  <si>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</si>
  <si>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</si>
  <si>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</si>
  <si>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</si>
  <si>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</si>
  <si>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</si>
  <si>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</si>
  <si>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</si>
  <si>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</si>
  <si>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</si>
  <si>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</si>
  <si>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</si>
  <si>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</si>
  <si>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</si>
  <si>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</si>
  <si>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</si>
  <si>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</si>
  <si>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</si>
  <si>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</si>
  <si>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</si>
  <si>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</si>
  <si>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</si>
  <si>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</si>
  <si>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</si>
  <si>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</si>
  <si>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</si>
  <si>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</si>
  <si>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</si>
  <si>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</si>
  <si>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</si>
  <si>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</si>
  <si>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</si>
  <si>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</si>
  <si>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</si>
  <si>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</si>
  <si>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</si>
  <si>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</si>
  <si>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</si>
  <si>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</si>
  <si>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</si>
  <si>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</si>
  <si>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</si>
  <si>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</si>
  <si>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</si>
  <si>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</si>
  <si>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</si>
  <si>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</si>
  <si>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</si>
  <si>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</si>
  <si>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</si>
  <si>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</si>
  <si>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</si>
  <si>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</si>
  <si>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</si>
  <si>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</si>
  <si>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</si>
  <si>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</si>
  <si>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</si>
  <si>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</si>
  <si>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</si>
  <si>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</si>
  <si>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</si>
  <si>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</si>
  <si>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</si>
  <si>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</si>
  <si>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</si>
  <si>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</si>
  <si>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</si>
  <si>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</si>
  <si>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</si>
  <si>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</si>
  <si>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</si>
  <si>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</si>
  <si>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</si>
  <si>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</si>
  <si>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</si>
  <si>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</si>
  <si>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</si>
  <si>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</si>
  <si>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</si>
  <si>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</si>
  <si>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</si>
  <si>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</si>
  <si>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</si>
  <si>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</si>
  <si>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</si>
  <si>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</si>
  <si>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</si>
  <si>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</si>
  <si>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</si>
  <si>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</si>
  <si>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</si>
  <si>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</si>
  <si>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</si>
  <si>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</si>
  <si>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</si>
  <si>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</si>
  <si>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</si>
  <si>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</si>
  <si>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</si>
  <si>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</si>
  <si>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</si>
  <si>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</si>
  <si>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</si>
  <si>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</si>
  <si>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</si>
  <si>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</si>
  <si>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</si>
  <si>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</si>
  <si>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</si>
  <si>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</si>
  <si>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</si>
  <si>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</si>
  <si>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</si>
  <si>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</si>
  <si>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</si>
  <si>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</si>
  <si>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</si>
  <si>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</si>
  <si>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</si>
  <si>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</si>
  <si>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</si>
  <si>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</si>
  <si>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</si>
  <si>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</si>
  <si>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</si>
  <si>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</si>
  <si>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</si>
  <si>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</si>
  <si>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</si>
  <si>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</si>
  <si>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</si>
  <si>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</si>
  <si>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</si>
  <si>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</si>
  <si>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</si>
  <si>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</si>
  <si>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</si>
  <si>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</si>
  <si>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</si>
  <si>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</si>
  <si>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</si>
  <si>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</si>
  <si>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</si>
  <si>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</si>
  <si>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</si>
  <si>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</si>
  <si>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</si>
  <si>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</si>
  <si>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</si>
  <si>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</si>
  <si>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</si>
  <si>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</si>
  <si>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</si>
  <si>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</si>
  <si>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</si>
  <si>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</si>
  <si>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</si>
  <si>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</si>
  <si>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</si>
  <si>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</si>
  <si>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</si>
  <si>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</si>
  <si>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</si>
  <si>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</si>
  <si>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</si>
  <si>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</si>
  <si>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</si>
  <si>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</si>
  <si>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</si>
  <si>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</si>
  <si>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</si>
  <si>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</si>
  <si>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</si>
  <si>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</si>
  <si>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</si>
  <si>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</si>
  <si>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</si>
  <si>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</si>
  <si>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</si>
  <si>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</si>
  <si>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</si>
  <si>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</si>
  <si>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</si>
  <si>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</si>
  <si>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</si>
  <si>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</si>
  <si>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</si>
  <si>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</si>
  <si>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</si>
  <si>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</si>
  <si>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</si>
  <si>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</si>
  <si>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</si>
  <si>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</si>
  <si>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</si>
  <si>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</si>
  <si>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</si>
  <si>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</si>
  <si>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</si>
  <si>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</si>
  <si>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</si>
  <si>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</si>
  <si>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</si>
  <si>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</si>
  <si>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</si>
  <si>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</si>
  <si>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</si>
  <si>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</si>
  <si>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</si>
  <si>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</si>
  <si>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</si>
  <si>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</si>
  <si>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</si>
  <si>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</si>
  <si>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</si>
  <si>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</si>
  <si>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</si>
  <si>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</si>
  <si>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</si>
  <si>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</si>
  <si>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</si>
  <si>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</si>
  <si>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</si>
  <si>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</si>
  <si>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</si>
  <si>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</si>
  <si>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</si>
  <si>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</si>
  <si>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</si>
  <si>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</si>
  <si>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</si>
  <si>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</si>
  <si>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</si>
  <si>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</si>
  <si>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</si>
  <si>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</si>
  <si>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</si>
  <si>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</si>
  <si>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</si>
  <si>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</si>
  <si>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</si>
  <si>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</si>
  <si>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</si>
  <si>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</si>
  <si>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</si>
  <si>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</si>
  <si>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</si>
  <si>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</si>
  <si>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</si>
  <si>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</si>
  <si>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</si>
  <si>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</si>
  <si>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</si>
  <si>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</si>
  <si>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</si>
  <si>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</si>
  <si>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</si>
  <si>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</si>
  <si>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</si>
  <si>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</si>
  <si>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</si>
  <si>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</si>
  <si>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</si>
  <si>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</si>
  <si>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</si>
  <si>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</si>
  <si>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</si>
  <si>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</si>
  <si>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</si>
  <si>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</si>
  <si>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</si>
  <si>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</si>
  <si>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</si>
  <si>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</si>
  <si>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</si>
  <si>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</si>
  <si>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</si>
  <si>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</si>
  <si>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</si>
  <si>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</si>
  <si>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</si>
  <si>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</si>
  <si>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</si>
  <si>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</si>
  <si>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</si>
  <si>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</si>
  <si>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</si>
  <si>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</si>
  <si>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</si>
  <si>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</si>
  <si>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</si>
  <si>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</si>
  <si>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</si>
  <si>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</si>
  <si>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</si>
  <si>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</si>
  <si>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</si>
  <si>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</si>
  <si>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</si>
  <si>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</si>
  <si>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</si>
  <si>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</si>
  <si>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</si>
  <si>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</si>
  <si>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</si>
  <si>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</si>
  <si>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</si>
  <si>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</si>
  <si>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</si>
  <si>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</si>
  <si>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</si>
  <si>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</si>
  <si>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</si>
  <si>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</si>
  <si>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</si>
  <si>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</si>
  <si>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</si>
  <si>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</si>
  <si>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</si>
  <si>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</si>
  <si>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</si>
  <si>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</si>
  <si>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</si>
  <si>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</si>
  <si>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</si>
  <si>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</si>
  <si>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</si>
  <si>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</si>
  <si>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</si>
  <si>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</si>
  <si>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</si>
  <si>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</si>
  <si>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</si>
  <si>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</si>
  <si>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</si>
  <si>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</si>
  <si>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</si>
  <si>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</si>
  <si>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</si>
  <si>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</si>
  <si>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</si>
  <si>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</si>
  <si>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</si>
  <si>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</si>
  <si>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</si>
  <si>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</si>
  <si>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</si>
  <si>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</si>
  <si>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</si>
  <si>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</si>
  <si>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</si>
  <si>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</si>
  <si>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</si>
  <si>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</si>
  <si>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</si>
  <si>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</si>
  <si>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</si>
  <si>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</si>
  <si>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</si>
  <si>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</si>
  <si>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</si>
  <si>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</si>
  <si>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</si>
  <si>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</si>
  <si>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</si>
  <si>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</si>
  <si>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</si>
  <si>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</si>
  <si>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</si>
  <si>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</si>
  <si>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</si>
  <si>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</si>
  <si>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</si>
  <si>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</si>
  <si>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</si>
  <si>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</si>
  <si>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</si>
  <si>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</si>
  <si>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</si>
  <si>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</si>
  <si>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</si>
  <si>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</si>
  <si>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</si>
  <si>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</si>
  <si>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</si>
  <si>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</si>
  <si>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</si>
  <si>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</si>
  <si>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</si>
  <si>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</si>
  <si>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</si>
  <si>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</si>
  <si>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</si>
  <si>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</si>
  <si>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</si>
  <si>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</si>
  <si>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</si>
  <si>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</si>
  <si>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</si>
  <si>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</si>
  <si>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</si>
  <si>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</si>
  <si>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</si>
  <si>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</si>
  <si>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</si>
  <si>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</si>
  <si>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</si>
  <si>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</si>
  <si>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</si>
  <si>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</si>
  <si>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</si>
  <si>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</si>
  <si>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</si>
  <si>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</si>
  <si>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</si>
  <si>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</si>
  <si>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</si>
  <si>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</si>
  <si>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</si>
  <si>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</si>
  <si>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</si>
  <si>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</si>
  <si>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</si>
  <si>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</si>
  <si>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</si>
  <si>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</si>
  <si>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</si>
  <si>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</si>
  <si>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</si>
  <si>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</si>
  <si>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</si>
  <si>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</si>
  <si>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</si>
  <si>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</si>
  <si>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</si>
  <si>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</si>
  <si>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</si>
  <si>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</si>
  <si>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</si>
  <si>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</si>
  <si>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</si>
  <si>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</si>
  <si>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</si>
  <si>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</si>
  <si>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</si>
  <si>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</si>
  <si>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</si>
  <si>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</si>
  <si>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</si>
  <si>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</si>
  <si>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</si>
  <si>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</si>
  <si>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</si>
  <si>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</si>
  <si>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</si>
  <si>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</si>
  <si>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</si>
  <si>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</si>
  <si>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</si>
  <si>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</si>
  <si>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</si>
  <si>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</si>
  <si>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</si>
  <si>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</si>
  <si>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</si>
  <si>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</si>
  <si>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</si>
  <si>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</si>
  <si>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</si>
  <si>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</si>
  <si>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</si>
  <si>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</si>
  <si>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</si>
  <si>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</si>
  <si>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</si>
  <si>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</si>
  <si>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</si>
  <si>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</si>
  <si>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</si>
  <si>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</si>
  <si>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</si>
  <si>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</si>
  <si>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</si>
  <si>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</si>
  <si>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</si>
  <si>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</si>
  <si>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</si>
  <si>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</si>
  <si>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</si>
  <si>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</si>
  <si>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</si>
  <si>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</si>
  <si>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</si>
  <si>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</si>
  <si>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</si>
  <si>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</si>
  <si>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</si>
  <si>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</si>
  <si>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</si>
  <si>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</si>
  <si>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</si>
  <si>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</si>
  <si>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</si>
  <si>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</si>
  <si>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</si>
  <si>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</si>
  <si>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</si>
  <si>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</si>
  <si>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</si>
  <si>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</si>
  <si>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</si>
  <si>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</si>
  <si>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</si>
  <si>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</si>
  <si>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</si>
  <si>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</si>
  <si>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</si>
  <si>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</si>
  <si>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</si>
  <si>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</si>
  <si>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</si>
  <si>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</si>
  <si>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</si>
  <si>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</si>
  <si>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</si>
  <si>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</si>
  <si>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</si>
  <si>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</si>
  <si>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</si>
  <si>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</si>
  <si>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</si>
  <si>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</si>
  <si>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</si>
  <si>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</si>
  <si>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</si>
  <si>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</si>
  <si>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</si>
  <si>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</si>
  <si>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</si>
  <si>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</si>
  <si>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</si>
  <si>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</si>
  <si>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</si>
  <si>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</si>
  <si>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</si>
  <si>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</si>
  <si>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</si>
  <si>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</si>
  <si>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</si>
  <si>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</si>
  <si>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</si>
  <si>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</si>
  <si>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</si>
  <si>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</si>
  <si>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</si>
  <si>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</si>
  <si>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</si>
  <si>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</si>
  <si>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</si>
  <si>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</si>
  <si>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</si>
  <si>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</si>
  <si>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</si>
  <si>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</si>
  <si>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</si>
  <si>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</si>
  <si>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</si>
  <si>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</si>
  <si>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</si>
  <si>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</si>
  <si>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</si>
  <si>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</si>
  <si>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</si>
  <si>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</si>
  <si>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</si>
  <si>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</si>
  <si>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</si>
  <si>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</si>
  <si>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</si>
  <si>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</si>
  <si>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</si>
  <si>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</si>
  <si>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</si>
  <si>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</si>
  <si>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</si>
  <si>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</si>
  <si>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</si>
  <si>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</si>
  <si>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</si>
  <si>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</si>
  <si>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</si>
  <si>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</si>
  <si>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</si>
  <si>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</si>
  <si>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</si>
  <si>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</si>
  <si>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</si>
  <si>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</si>
  <si>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</si>
  <si>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</si>
  <si>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</si>
  <si>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</si>
  <si>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</si>
  <si>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</si>
  <si>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</si>
  <si>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</si>
  <si>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</si>
  <si>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</si>
  <si>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</si>
  <si>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</si>
  <si>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</si>
  <si>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</si>
  <si>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</si>
  <si>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</si>
  <si>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</si>
  <si>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</si>
  <si>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</si>
  <si>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</si>
  <si>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</si>
  <si>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</si>
  <si>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</si>
  <si>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</si>
  <si>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</si>
  <si>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</si>
  <si>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</si>
  <si>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</si>
  <si>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</si>
  <si>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</si>
  <si>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</si>
  <si>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</si>
  <si>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</si>
  <si>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</si>
  <si>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</si>
  <si>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</si>
  <si>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</si>
  <si>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</si>
  <si>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</si>
  <si>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</si>
  <si>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</si>
  <si>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</si>
  <si>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</si>
  <si>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</si>
  <si>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</si>
  <si>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</si>
  <si>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</si>
  <si>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</si>
  <si>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</si>
  <si>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</si>
  <si>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</si>
  <si>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</si>
  <si>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</si>
  <si>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</si>
  <si>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</si>
  <si>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</si>
  <si>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</si>
  <si>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</si>
  <si>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</si>
  <si>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</si>
  <si>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</si>
  <si>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</si>
  <si>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</si>
  <si>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</si>
  <si>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</si>
  <si>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</si>
  <si>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</si>
  <si>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</si>
  <si>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</si>
  <si>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</si>
  <si>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</si>
  <si>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</si>
  <si>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</si>
  <si>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</si>
  <si>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</si>
  <si>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</si>
  <si>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</si>
  <si>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</si>
  <si>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</si>
  <si>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</si>
  <si>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</si>
  <si>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</si>
  <si>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</si>
  <si>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</si>
  <si>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</si>
  <si>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</si>
  <si>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</si>
  <si>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</si>
  <si>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</si>
  <si>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</si>
  <si>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</si>
  <si>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</si>
  <si>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</si>
  <si>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</si>
  <si>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</si>
  <si>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</si>
  <si>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</si>
  <si>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</si>
  <si>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</si>
  <si>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</si>
  <si>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</si>
  <si>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</si>
  <si>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</si>
  <si>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</si>
  <si>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</si>
  <si>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</si>
  <si>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</si>
  <si>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</si>
  <si>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</si>
  <si>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</si>
  <si>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</si>
  <si>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</si>
  <si>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</si>
  <si>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</si>
  <si>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</si>
  <si>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</si>
  <si>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</si>
  <si>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</si>
  <si>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</si>
  <si>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</si>
  <si>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</si>
  <si>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</si>
  <si>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</si>
  <si>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</si>
  <si>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</si>
  <si>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</si>
  <si>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</si>
  <si>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</si>
  <si>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</si>
  <si>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</si>
  <si>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</si>
  <si>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</si>
  <si>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</si>
  <si>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</si>
  <si>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</si>
  <si>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</si>
  <si>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</si>
  <si>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</si>
  <si>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</si>
  <si>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</si>
  <si>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</si>
  <si>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</si>
  <si>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</si>
  <si>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</si>
  <si>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</si>
  <si>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</si>
  <si>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</si>
  <si>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</si>
  <si>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</si>
  <si>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</si>
  <si>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</si>
  <si>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</si>
  <si>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</si>
  <si>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</si>
  <si>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</si>
  <si>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</si>
  <si>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</si>
  <si>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</si>
  <si>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</si>
  <si>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</si>
  <si>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</si>
  <si>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</si>
  <si>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</si>
  <si>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</si>
  <si>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</si>
  <si>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</si>
  <si>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</si>
  <si>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</si>
  <si>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</si>
  <si>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</si>
  <si>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</si>
  <si>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</si>
  <si>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</si>
  <si>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</si>
  <si>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</si>
  <si>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</si>
  <si>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</si>
  <si>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</si>
  <si>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</si>
  <si>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</si>
  <si>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</si>
  <si>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</si>
  <si>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</si>
  <si>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</si>
  <si>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</si>
  <si>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</si>
  <si>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</si>
  <si>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</si>
  <si>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</si>
  <si>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</si>
  <si>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</si>
  <si>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</si>
  <si>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</si>
  <si>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</si>
  <si>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</si>
  <si>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</si>
  <si>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</si>
  <si>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</si>
  <si>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</si>
  <si>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</si>
  <si>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</si>
  <si>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</si>
  <si>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</si>
  <si>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</si>
  <si>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</si>
  <si>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</si>
  <si>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</si>
  <si>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</si>
  <si>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</si>
  <si>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</si>
  <si>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</si>
  <si>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</si>
  <si>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</si>
  <si>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</si>
  <si>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</si>
  <si>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</si>
  <si>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</si>
  <si>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</si>
  <si>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</si>
  <si>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</si>
  <si>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</si>
  <si>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</si>
  <si>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</si>
  <si>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</si>
  <si>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</si>
  <si>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</si>
  <si>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</si>
  <si>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</si>
  <si>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</si>
  <si>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</si>
  <si>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</si>
  <si>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</si>
  <si>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</si>
  <si>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</si>
  <si>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</si>
  <si>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</si>
  <si>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</si>
  <si>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</si>
  <si>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</si>
  <si>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</si>
  <si>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</si>
  <si>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</si>
  <si>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</si>
  <si>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</si>
  <si>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</si>
  <si>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</si>
  <si>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</si>
  <si>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</si>
  <si>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</si>
  <si>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</si>
  <si>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</si>
  <si>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</si>
  <si>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</si>
  <si>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</si>
  <si>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</si>
  <si>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</si>
  <si>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</si>
  <si>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</si>
  <si>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</si>
  <si>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</si>
  <si>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</si>
  <si>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</si>
  <si>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</si>
  <si>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</si>
  <si>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</si>
  <si>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</si>
  <si>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</si>
  <si>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</si>
  <si>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</si>
  <si>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</si>
  <si>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</si>
  <si>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</si>
  <si>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</si>
  <si>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</si>
  <si>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</si>
  <si>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</si>
  <si>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</si>
  <si>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</si>
  <si>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</si>
  <si>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</si>
  <si>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</si>
  <si>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</si>
  <si>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</si>
  <si>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</si>
  <si>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</si>
  <si>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</si>
  <si>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</si>
  <si>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</si>
  <si>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</si>
  <si>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</si>
  <si>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</si>
  <si>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</si>
  <si>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</si>
  <si>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</si>
  <si>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</si>
  <si>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</si>
  <si>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</si>
  <si>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</si>
  <si>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</si>
  <si>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</si>
  <si>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</si>
  <si>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</si>
  <si>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</si>
  <si>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</si>
  <si>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</si>
  <si>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</si>
  <si>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</si>
  <si>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</si>
  <si>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</si>
  <si>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</si>
  <si>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</si>
  <si>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</si>
  <si>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</si>
  <si>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</si>
  <si>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</si>
  <si>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</si>
  <si>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</si>
  <si>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</si>
  <si>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</si>
  <si>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</si>
  <si>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</si>
  <si>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</si>
  <si>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</si>
  <si>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</si>
  <si>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</si>
  <si>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</si>
  <si>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</si>
  <si>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</si>
  <si>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</si>
  <si>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</si>
  <si>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</si>
  <si>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</si>
  <si>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</si>
  <si>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</si>
  <si>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</si>
  <si>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</si>
  <si>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</si>
  <si>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</si>
  <si>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</si>
  <si>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</si>
  <si>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</si>
  <si>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</si>
  <si>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</si>
  <si>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</si>
  <si>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</si>
  <si>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</si>
  <si>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</si>
  <si>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</si>
  <si>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</si>
  <si>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</si>
  <si>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</si>
  <si>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</si>
  <si>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</si>
  <si>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</si>
  <si>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</si>
  <si>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</si>
  <si>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</si>
  <si>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</si>
  <si>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</si>
  <si>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</si>
  <si>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</si>
  <si>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</si>
  <si>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</si>
  <si>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</si>
  <si>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</si>
  <si>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</si>
  <si>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</si>
  <si>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</si>
  <si>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</si>
  <si>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</si>
  <si>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</si>
  <si>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</si>
  <si>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</si>
  <si>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</si>
  <si>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</si>
  <si>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</si>
  <si>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</si>
  <si>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</si>
  <si>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</si>
  <si>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</si>
  <si>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</si>
  <si>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</si>
  <si>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</si>
  <si>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</si>
  <si>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</si>
  <si>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</si>
  <si>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</si>
  <si>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</si>
  <si>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</si>
  <si>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</si>
  <si>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</si>
  <si>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</si>
  <si>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</si>
  <si>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</si>
  <si>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</si>
  <si>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</si>
  <si>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</si>
  <si>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</si>
  <si>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</si>
  <si>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</si>
  <si>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</si>
  <si>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</si>
  <si>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</si>
  <si>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</si>
  <si>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</si>
  <si>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</si>
  <si>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</si>
  <si>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</si>
  <si>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</si>
  <si>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</si>
  <si>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</si>
  <si>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</si>
  <si>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</si>
  <si>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</si>
  <si>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</si>
  <si>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</si>
  <si>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</si>
  <si>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</si>
  <si>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</si>
  <si>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</si>
  <si>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</si>
  <si>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</si>
  <si>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</si>
  <si>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</si>
  <si>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</si>
  <si>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</si>
  <si>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</si>
  <si>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</si>
  <si>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</si>
  <si>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</si>
  <si>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</si>
  <si>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</si>
  <si>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</si>
  <si>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</si>
  <si>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</si>
  <si>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</si>
  <si>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</si>
  <si>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</si>
  <si>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</si>
  <si>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</si>
  <si>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</si>
  <si>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</si>
  <si>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</si>
  <si>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</si>
  <si>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</si>
  <si>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</si>
  <si>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</si>
  <si>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</si>
  <si>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</si>
  <si>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</si>
  <si>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</si>
  <si>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</si>
  <si>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</si>
  <si>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</si>
  <si>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</si>
  <si>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</si>
  <si>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</si>
  <si>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</si>
  <si>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</si>
  <si>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</si>
  <si>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</si>
  <si>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</si>
  <si>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</si>
  <si>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</si>
  <si>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</si>
  <si>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</si>
  <si>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</si>
  <si>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</si>
  <si>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</si>
  <si>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</si>
  <si>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</si>
  <si>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</si>
  <si>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</si>
  <si>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</si>
  <si>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</si>
  <si>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</si>
  <si>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</si>
  <si>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</si>
  <si>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</si>
  <si>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</si>
  <si>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</si>
  <si>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</si>
  <si>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</si>
  <si>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</si>
  <si>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</si>
  <si>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</si>
  <si>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</si>
  <si>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</si>
  <si>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</si>
  <si>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</si>
  <si>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</si>
  <si>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</si>
  <si>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</si>
  <si>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</si>
  <si>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</si>
  <si>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</si>
  <si>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</si>
  <si>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</si>
  <si>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</si>
  <si>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</si>
  <si>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</si>
  <si>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</si>
  <si>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</si>
  <si>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</si>
  <si>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</si>
  <si>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</si>
  <si>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</si>
  <si>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</si>
  <si>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</si>
  <si>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</si>
  <si>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</si>
  <si>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</si>
  <si>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</si>
  <si>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</si>
  <si>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</si>
  <si>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</si>
  <si>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</si>
  <si>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</si>
  <si>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</si>
  <si>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</si>
  <si>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</si>
  <si>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</si>
  <si>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</si>
  <si>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</si>
  <si>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</si>
  <si>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</si>
  <si>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</si>
  <si>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</si>
  <si>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</si>
  <si>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</si>
  <si>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</si>
  <si>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</si>
  <si>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</si>
  <si>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</si>
  <si>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</si>
  <si>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</si>
  <si>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</si>
  <si>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</si>
  <si>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</si>
  <si>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</si>
  <si>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</si>
  <si>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</si>
  <si>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</si>
  <si>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</si>
  <si>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</si>
  <si>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</si>
  <si>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</si>
  <si>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</si>
  <si>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</si>
  <si>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</si>
  <si>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</si>
  <si>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</si>
  <si>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</si>
  <si>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</si>
  <si>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</si>
  <si>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</si>
  <si>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</si>
  <si>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</si>
  <si>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</si>
  <si>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</si>
  <si>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</si>
  <si>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</si>
  <si>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</si>
  <si>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</si>
  <si>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</si>
  <si>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</si>
  <si>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</si>
  <si>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</si>
  <si>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</si>
  <si>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</si>
  <si>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</si>
  <si>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</si>
  <si>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</si>
  <si>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</si>
  <si>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</si>
  <si>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</si>
  <si>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</si>
  <si>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</si>
  <si>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</si>
  <si>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</si>
  <si>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</si>
  <si>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</si>
  <si>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</si>
  <si>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</si>
  <si>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</si>
  <si>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</si>
  <si>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</si>
  <si>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</si>
  <si>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</si>
  <si>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</si>
  <si>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</si>
  <si>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</si>
  <si>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</si>
  <si>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</si>
  <si>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</si>
  <si>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</si>
  <si>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</si>
  <si>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</si>
  <si>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</si>
  <si>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</si>
  <si>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</si>
  <si>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</si>
  <si>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</si>
  <si>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</si>
  <si>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</si>
  <si>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</si>
  <si>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</si>
  <si>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</si>
  <si>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</si>
  <si>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</si>
  <si>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</si>
  <si>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</si>
  <si>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</si>
  <si>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</si>
  <si>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</si>
  <si>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</si>
  <si>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</si>
  <si>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</si>
  <si>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</si>
  <si>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</si>
  <si>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</si>
  <si>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</si>
  <si>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</si>
  <si>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</si>
  <si>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</si>
  <si>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</si>
  <si>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</si>
  <si>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</si>
  <si>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</si>
  <si>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</si>
  <si>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</si>
  <si>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</si>
  <si>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</si>
  <si>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</si>
  <si>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</si>
  <si>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</si>
  <si>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</si>
  <si>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</si>
  <si>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</si>
  <si>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</si>
  <si>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</si>
  <si>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</si>
  <si>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</si>
  <si>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</si>
  <si>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</si>
  <si>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</si>
  <si>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</si>
  <si>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</si>
  <si>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</si>
  <si>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</si>
  <si>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</si>
  <si>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</si>
  <si>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</si>
  <si>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</si>
  <si>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</si>
  <si>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</si>
  <si>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</si>
  <si>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</si>
  <si>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</si>
  <si>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</si>
  <si>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</si>
  <si>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</si>
  <si>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</si>
  <si>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</si>
  <si>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</si>
  <si>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</si>
  <si>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</si>
  <si>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</si>
  <si>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</si>
  <si>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</si>
  <si>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</si>
  <si>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</si>
  <si>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</si>
  <si>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</si>
  <si>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</si>
  <si>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</si>
  <si>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</si>
  <si>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</si>
  <si>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</si>
  <si>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</si>
  <si>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</si>
  <si>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</si>
  <si>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</si>
  <si>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</si>
  <si>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</si>
  <si>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</si>
  <si>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</si>
  <si>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</si>
  <si>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</si>
  <si>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</si>
  <si>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</si>
  <si>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</si>
  <si>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</si>
  <si>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</si>
  <si>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</si>
  <si>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</si>
  <si>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</si>
  <si>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</si>
  <si>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</si>
  <si>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</si>
  <si>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</si>
  <si>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</si>
  <si>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</si>
  <si>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</si>
  <si>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</si>
  <si>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</si>
  <si>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</si>
  <si>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</si>
  <si>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</si>
  <si>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</si>
  <si>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</si>
  <si>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</si>
  <si>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</si>
  <si>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</si>
  <si>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</si>
  <si>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</si>
  <si>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</si>
  <si>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</si>
  <si>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</si>
  <si>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</si>
  <si>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</si>
  <si>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</si>
  <si>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</si>
  <si>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</si>
  <si>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</si>
  <si>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</si>
  <si>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</si>
  <si>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</si>
  <si>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</si>
  <si>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</si>
  <si>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</si>
  <si>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</si>
  <si>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</si>
  <si>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</si>
  <si>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</si>
  <si>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</si>
  <si>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</si>
  <si>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</si>
  <si>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</si>
  <si>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</si>
  <si>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</si>
  <si>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</si>
  <si>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</si>
  <si>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</si>
  <si>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</si>
  <si>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</si>
  <si>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</si>
  <si>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</si>
  <si>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</si>
  <si>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</si>
  <si>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</si>
  <si>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</si>
  <si>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</si>
  <si>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</si>
  <si>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</si>
  <si>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</si>
  <si>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</si>
  <si>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</si>
  <si>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</si>
  <si>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</si>
  <si>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</si>
  <si>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</si>
  <si>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</si>
  <si>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</si>
  <si>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</si>
  <si>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</si>
  <si>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</si>
  <si>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</si>
  <si>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</si>
  <si>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</si>
  <si>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</si>
  <si>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</si>
  <si>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</si>
  <si>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</si>
  <si>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</si>
  <si>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</si>
  <si>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</si>
  <si>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</si>
  <si>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</si>
  <si>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</si>
  <si>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</si>
  <si>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</si>
  <si>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</si>
  <si>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</si>
  <si>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</si>
  <si>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</si>
  <si>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</si>
  <si>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</si>
  <si>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</si>
  <si>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</si>
  <si>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</si>
  <si>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</si>
  <si>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</si>
  <si>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</si>
  <si>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</si>
  <si>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</si>
  <si>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</si>
  <si>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</si>
  <si>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</si>
  <si>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</si>
  <si>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</si>
  <si>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</si>
  <si>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</si>
  <si>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</si>
  <si>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</si>
  <si>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</si>
  <si>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</si>
  <si>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</si>
  <si>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</si>
  <si>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</si>
  <si>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</si>
  <si>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</si>
  <si>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</si>
  <si>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</si>
  <si>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</si>
  <si>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</si>
  <si>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</si>
  <si>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</si>
  <si>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</si>
  <si>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</si>
  <si>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</si>
  <si>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</si>
  <si>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</si>
  <si>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</si>
  <si>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</si>
  <si>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</si>
  <si>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</si>
  <si>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</si>
  <si>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</si>
  <si>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</si>
  <si>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</si>
  <si>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</si>
  <si>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</si>
  <si>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</si>
  <si>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</si>
  <si>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</si>
  <si>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</si>
  <si>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</si>
  <si>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</si>
  <si>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</si>
  <si>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</si>
  <si>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</si>
  <si>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</si>
  <si>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</si>
  <si>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</si>
  <si>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</si>
  <si>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</si>
  <si>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</si>
  <si>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</si>
  <si>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</si>
  <si>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</si>
  <si>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</si>
  <si>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</si>
  <si>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</si>
  <si>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</si>
  <si>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</si>
  <si>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</si>
  <si>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</si>
  <si>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</si>
  <si>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</si>
  <si>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</si>
  <si>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</si>
  <si>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</si>
  <si>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</si>
  <si>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</si>
  <si>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</si>
  <si>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</si>
  <si>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</si>
  <si>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</si>
  <si>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</si>
  <si>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</si>
  <si>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</si>
  <si>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</si>
  <si>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</si>
  <si>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</si>
  <si>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</si>
  <si>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</si>
  <si>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</si>
  <si>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</si>
  <si>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</si>
  <si>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</si>
  <si>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</si>
  <si>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</si>
  <si>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</si>
  <si>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</si>
  <si>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</si>
  <si>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</si>
  <si>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</si>
  <si>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</si>
  <si>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</si>
  <si>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</si>
  <si>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</si>
  <si>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</si>
  <si>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</si>
  <si>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</si>
  <si>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</si>
  <si>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</si>
  <si>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</si>
  <si>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</si>
  <si>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</si>
  <si>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</si>
  <si>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</si>
  <si>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</si>
  <si>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</si>
  <si>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</si>
  <si>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</si>
  <si>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</si>
  <si>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</si>
  <si>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</si>
  <si>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</si>
  <si>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</si>
  <si>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</si>
  <si>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</si>
  <si>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</si>
  <si>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</si>
  <si>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</si>
  <si>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</si>
  <si>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</si>
  <si>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</si>
  <si>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</si>
  <si>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</si>
  <si>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</si>
  <si>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</si>
  <si>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</si>
  <si>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</si>
  <si>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</si>
  <si>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</si>
  <si>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</si>
  <si>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</si>
  <si>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</si>
  <si>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</si>
  <si>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</si>
  <si>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</si>
  <si>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</si>
  <si>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</si>
  <si>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</si>
  <si>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</si>
  <si>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</si>
  <si>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</si>
  <si>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</si>
  <si>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</si>
  <si>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</si>
  <si>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</si>
  <si>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</si>
  <si>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</si>
  <si>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</si>
  <si>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</si>
  <si>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</si>
  <si>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</si>
  <si>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</si>
  <si>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</si>
  <si>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</si>
  <si>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</si>
  <si>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</si>
  <si>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</si>
  <si>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</si>
  <si>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</si>
  <si>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</si>
  <si>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</si>
  <si>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</si>
  <si>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</si>
  <si>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</si>
  <si>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</si>
  <si>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</si>
  <si>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</si>
  <si>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</si>
  <si>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</si>
  <si>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</si>
  <si>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</si>
  <si>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</si>
  <si>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</si>
  <si>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</si>
  <si>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</si>
  <si>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</si>
  <si>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</si>
  <si>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</si>
  <si>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</si>
  <si>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</si>
  <si>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</si>
  <si>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</si>
  <si>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</si>
  <si>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</si>
  <si>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</si>
  <si>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</si>
  <si>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</si>
  <si>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</si>
  <si>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</si>
  <si>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</si>
  <si>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</si>
  <si>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</si>
  <si>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</si>
  <si>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</si>
  <si>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</si>
  <si>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</si>
  <si>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</si>
  <si>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</si>
  <si>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</si>
  <si>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</si>
  <si>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</si>
  <si>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</si>
  <si>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</si>
  <si>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</si>
  <si>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</si>
  <si>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</si>
  <si>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</si>
  <si>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</si>
  <si>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</si>
  <si>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</si>
  <si>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</si>
  <si>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</si>
  <si>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</si>
  <si>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</si>
  <si>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</si>
  <si>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</si>
  <si>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</si>
  <si>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</si>
  <si>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</si>
  <si>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</si>
  <si>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</si>
  <si>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</si>
  <si>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</si>
  <si>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</si>
  <si>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</si>
  <si>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</si>
  <si>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</si>
  <si>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</si>
  <si>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</si>
  <si>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</si>
  <si>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</si>
  <si>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</si>
  <si>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</si>
  <si>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</si>
  <si>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</si>
  <si>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</si>
  <si>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</si>
  <si>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</si>
  <si>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</si>
  <si>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</si>
  <si>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</si>
  <si>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</si>
  <si>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</si>
  <si>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</si>
  <si>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</si>
  <si>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</si>
  <si>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</si>
  <si>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</si>
  <si>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</si>
  <si>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</si>
  <si>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</si>
  <si>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</si>
  <si>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</si>
  <si>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</si>
  <si>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</si>
  <si>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</si>
  <si>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</si>
  <si>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</si>
  <si>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</si>
  <si>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</si>
  <si>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</si>
  <si>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</si>
  <si>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</si>
  <si>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</si>
  <si>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</si>
  <si>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</si>
  <si>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</si>
  <si>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</si>
  <si>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</si>
  <si>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</si>
  <si>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</si>
  <si>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</si>
  <si>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</si>
  <si>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</si>
  <si>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</si>
  <si>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</si>
  <si>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</si>
  <si>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</si>
  <si>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</si>
  <si>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</si>
  <si>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</si>
  <si>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</si>
  <si>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</si>
  <si>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</si>
  <si>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</si>
  <si>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</si>
  <si>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</si>
  <si>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</si>
  <si>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</si>
  <si>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</si>
  <si>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</si>
  <si>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</si>
  <si>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</si>
  <si>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</si>
  <si>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</si>
  <si>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</si>
  <si>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</si>
  <si>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</si>
  <si>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</si>
  <si>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</si>
  <si>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</si>
  <si>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</si>
  <si>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</si>
  <si>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</si>
  <si>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</si>
  <si>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</si>
  <si>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</si>
  <si>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</si>
  <si>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</si>
  <si>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</si>
  <si>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</si>
  <si>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</si>
  <si>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</si>
  <si>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</si>
  <si>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</si>
  <si>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</si>
  <si>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</si>
  <si>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</si>
  <si>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</si>
  <si>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</si>
  <si>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</si>
  <si>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</si>
  <si>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</si>
  <si>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</si>
  <si>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</si>
  <si>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</si>
  <si>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</si>
  <si>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</si>
  <si>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</si>
  <si>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</si>
  <si>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</si>
  <si>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</si>
  <si>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</si>
  <si>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</si>
  <si>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</si>
  <si>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</si>
  <si>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</si>
  <si>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</si>
  <si>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</si>
  <si>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</si>
  <si>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</si>
  <si>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</si>
  <si>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</si>
  <si>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</si>
  <si>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</si>
  <si>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</si>
  <si>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</si>
  <si>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</si>
  <si>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</si>
  <si>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</si>
  <si>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</si>
  <si>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</si>
  <si>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</si>
  <si>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</si>
  <si>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</si>
  <si>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</si>
  <si>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</si>
  <si>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</si>
  <si>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</si>
  <si>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</si>
  <si>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</si>
  <si>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</si>
  <si>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</si>
  <si>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</si>
  <si>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</si>
  <si>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</si>
  <si>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</si>
  <si>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</si>
  <si>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</si>
  <si>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</si>
  <si>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</si>
  <si>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</si>
  <si>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</si>
  <si>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</si>
  <si>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</si>
  <si>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</si>
  <si>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</si>
  <si>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</si>
  <si>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</si>
  <si>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</si>
  <si>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</si>
  <si>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</si>
  <si>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</si>
  <si>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</si>
  <si>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</si>
  <si>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</si>
  <si>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</si>
  <si>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</si>
  <si>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</si>
  <si>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</si>
  <si>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</si>
  <si>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</si>
  <si>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</si>
  <si>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</si>
  <si>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</si>
  <si>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</si>
  <si>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</si>
  <si>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</si>
  <si>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</si>
  <si>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</si>
  <si>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</si>
  <si>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</si>
  <si>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</si>
  <si>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</si>
  <si>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</si>
  <si>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</si>
  <si>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</si>
  <si>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</si>
  <si>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</si>
  <si>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</si>
  <si>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</si>
  <si>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</si>
  <si>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</si>
  <si>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</si>
  <si>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</si>
  <si>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</si>
  <si>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</si>
  <si>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</si>
  <si>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</si>
  <si>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</si>
  <si>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</si>
  <si>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</si>
  <si>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</si>
  <si>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</si>
  <si>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</si>
  <si>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</si>
  <si>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</si>
  <si>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</si>
  <si>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</si>
  <si>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</si>
  <si>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</si>
  <si>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</si>
  <si>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</si>
  <si>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</si>
  <si>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</si>
  <si>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</si>
  <si>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</si>
  <si>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</si>
  <si>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</si>
  <si>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</si>
  <si>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</si>
  <si>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</si>
  <si>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</si>
  <si>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</si>
  <si>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</si>
  <si>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</si>
  <si>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</si>
  <si>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</si>
  <si>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</si>
  <si>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</si>
  <si>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</si>
  <si>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</si>
  <si>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</si>
  <si>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</si>
  <si>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</si>
  <si>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</si>
  <si>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</si>
  <si>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</si>
  <si>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</si>
  <si>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</si>
  <si>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</si>
  <si>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</si>
  <si>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</si>
  <si>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</si>
  <si>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</si>
  <si>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</si>
  <si>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</si>
  <si>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</si>
  <si>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</si>
  <si>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</si>
  <si>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</si>
  <si>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</si>
  <si>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</si>
  <si>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</si>
  <si>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</si>
  <si>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</si>
  <si>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</si>
  <si>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</si>
  <si>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</si>
  <si>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</si>
  <si>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</si>
  <si>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</si>
  <si>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</si>
  <si>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</si>
  <si>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</si>
  <si>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</si>
  <si>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</si>
  <si>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</si>
  <si>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</si>
  <si>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</si>
  <si>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</si>
  <si>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</si>
  <si>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</si>
  <si>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</si>
  <si>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</si>
  <si>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</si>
  <si>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</si>
  <si>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</si>
  <si>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</si>
  <si>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</si>
  <si>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</si>
  <si>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</si>
  <si>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</si>
  <si>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</si>
  <si>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</si>
  <si>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</si>
  <si>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</si>
  <si>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</si>
  <si>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</si>
  <si>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</si>
  <si>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</si>
  <si>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</si>
  <si>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</si>
  <si>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</si>
  <si>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</si>
  <si>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</si>
  <si>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</si>
  <si>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</si>
  <si>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</si>
  <si>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</si>
  <si>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</si>
  <si>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</si>
  <si>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</si>
  <si>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</si>
  <si>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</si>
  <si>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</si>
  <si>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</si>
  <si>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</si>
  <si>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</si>
  <si>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</si>
  <si>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</si>
  <si>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</si>
  <si>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</si>
  <si>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</si>
  <si>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</si>
  <si>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</si>
  <si>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</si>
  <si>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</si>
  <si>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</si>
  <si>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</si>
  <si>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</si>
  <si>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</si>
  <si>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</si>
  <si>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</si>
  <si>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</si>
  <si>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</si>
  <si>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</si>
  <si>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</si>
  <si>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</si>
  <si>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</si>
  <si>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</si>
  <si>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</si>
  <si>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</si>
  <si>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</si>
  <si>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</si>
  <si>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</si>
  <si>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</si>
  <si>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</si>
  <si>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</si>
  <si>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</si>
  <si>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</si>
  <si>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</si>
  <si>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</si>
  <si>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</si>
  <si>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</si>
  <si>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</si>
  <si>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</si>
  <si>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</si>
  <si>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</si>
  <si>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</si>
  <si>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</si>
  <si>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</si>
  <si>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</si>
  <si>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</si>
  <si>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</si>
  <si>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</si>
  <si>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</si>
  <si>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</si>
  <si>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</si>
  <si>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</si>
  <si>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</si>
  <si>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</si>
  <si>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</si>
  <si>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</si>
  <si>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</si>
  <si>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</si>
  <si>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</si>
  <si>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</si>
  <si>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</si>
  <si>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</si>
  <si>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</si>
  <si>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</si>
  <si>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</si>
  <si>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</si>
  <si>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</si>
  <si>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</si>
  <si>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</si>
  <si>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</si>
  <si>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</si>
  <si>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</si>
  <si>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</si>
  <si>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</si>
  <si>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</si>
  <si>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</si>
  <si>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</si>
  <si>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</si>
  <si>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</si>
  <si>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</si>
  <si>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</si>
  <si>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</si>
  <si>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</si>
  <si>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</si>
  <si>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</si>
  <si>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</si>
  <si>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</si>
  <si>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</si>
  <si>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</si>
  <si>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</si>
  <si>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</si>
  <si>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</si>
  <si>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</si>
  <si>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</si>
  <si>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</si>
  <si>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</si>
  <si>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</si>
  <si>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</si>
  <si>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</si>
  <si>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</si>
  <si>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</si>
  <si>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</si>
  <si>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</si>
  <si>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</si>
  <si>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</si>
  <si>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</si>
  <si>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</si>
  <si>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</si>
  <si>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</si>
  <si>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</si>
  <si>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</si>
  <si>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</si>
  <si>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</si>
  <si>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</si>
  <si>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</si>
  <si>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</si>
  <si>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</si>
  <si>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</si>
  <si>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</si>
  <si>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</si>
  <si>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</si>
  <si>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</si>
  <si>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</si>
  <si>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</si>
  <si>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</si>
  <si>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</si>
  <si>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</si>
  <si>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</si>
  <si>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</si>
  <si>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</si>
  <si>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</si>
  <si>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</si>
  <si>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</si>
  <si>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</si>
  <si>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</si>
  <si>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</si>
  <si>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</si>
  <si>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</si>
  <si>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</si>
  <si>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</si>
  <si>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</si>
  <si>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</si>
  <si>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</si>
  <si>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</si>
  <si>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</si>
  <si>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</si>
  <si>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</si>
  <si>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</si>
  <si>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</si>
  <si>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</si>
  <si>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</si>
  <si>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</si>
  <si>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</si>
  <si>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</si>
  <si>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</si>
  <si>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</si>
  <si>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</si>
  <si>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</si>
  <si>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</si>
  <si>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</si>
  <si>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</si>
  <si>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</si>
  <si>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</si>
  <si>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</si>
  <si>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</si>
  <si>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</si>
  <si>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</si>
  <si>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</si>
  <si>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</si>
  <si>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</si>
  <si>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</si>
  <si>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</si>
  <si>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</si>
  <si>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</si>
  <si>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</si>
  <si>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</si>
  <si>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</si>
  <si>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</si>
  <si>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</si>
  <si>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</si>
  <si>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</si>
  <si>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</si>
  <si>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</si>
  <si>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</si>
  <si>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</si>
  <si>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</si>
  <si>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</si>
  <si>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</si>
  <si>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</si>
  <si>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</si>
  <si>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</si>
  <si>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</si>
  <si>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</si>
  <si>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</si>
  <si>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</si>
  <si>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</si>
  <si>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</si>
  <si>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</si>
  <si>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</si>
  <si>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</si>
  <si>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</si>
  <si>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</si>
  <si>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</si>
  <si>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</si>
  <si>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</si>
  <si>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</si>
  <si>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</si>
  <si>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</si>
  <si>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</si>
  <si>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</si>
  <si>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</si>
  <si>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</si>
  <si>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</si>
  <si>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</si>
  <si>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</si>
  <si>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</si>
  <si>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</si>
  <si>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</si>
  <si>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</si>
  <si>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</si>
  <si>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</si>
  <si>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</si>
  <si>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</si>
  <si>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</si>
  <si>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</si>
  <si>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</si>
  <si>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</si>
  <si>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</si>
  <si>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</si>
  <si>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</si>
  <si>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</si>
  <si>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</si>
  <si>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</si>
  <si>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</si>
  <si>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</si>
  <si>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</si>
  <si>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</si>
  <si>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</si>
  <si>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</si>
  <si>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</si>
  <si>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</si>
  <si>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</si>
  <si>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</si>
  <si>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</si>
  <si>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</si>
  <si>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</si>
  <si>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</si>
  <si>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</si>
  <si>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</si>
  <si>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</si>
  <si>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</si>
  <si>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</si>
  <si>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</si>
  <si>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</si>
  <si>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</si>
  <si>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</si>
  <si>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</si>
  <si>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</si>
  <si>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</si>
  <si>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</si>
  <si>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</si>
  <si>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</si>
  <si>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</si>
  <si>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</si>
  <si>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</si>
  <si>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</si>
  <si>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</si>
  <si>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</si>
  <si>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</si>
  <si>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</si>
  <si>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</si>
  <si>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</si>
  <si>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</si>
  <si>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</si>
  <si>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</si>
  <si>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</si>
  <si>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</si>
  <si>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</si>
  <si>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</si>
  <si>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</si>
  <si>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</si>
  <si>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</si>
  <si>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</si>
  <si>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</si>
  <si>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</si>
  <si>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</si>
  <si>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</si>
  <si>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</si>
  <si>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</si>
  <si>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</si>
  <si>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</si>
  <si>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</si>
  <si>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</si>
  <si>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</si>
  <si>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</si>
  <si>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</si>
  <si>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</si>
  <si>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</si>
  <si>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</si>
  <si>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</si>
  <si>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</si>
  <si>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</si>
  <si>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</si>
  <si>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</si>
  <si>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</si>
  <si>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</si>
  <si>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</si>
  <si>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</si>
  <si>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</si>
  <si>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</si>
  <si>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</si>
  <si>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</si>
  <si>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</si>
  <si>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</si>
  <si>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</si>
  <si>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</si>
  <si>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</si>
  <si>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</si>
  <si>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</si>
  <si>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</si>
  <si>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</si>
  <si>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</si>
  <si>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</si>
  <si>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</si>
  <si>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</si>
  <si>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</si>
  <si>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</si>
  <si>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</si>
  <si>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</si>
  <si>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</si>
  <si>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</si>
  <si>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</si>
  <si>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</si>
  <si>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</si>
  <si>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</si>
  <si>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</si>
  <si>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</si>
  <si>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</si>
  <si>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</si>
  <si>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</si>
  <si>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</si>
  <si>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</si>
  <si>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</si>
  <si>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</si>
  <si>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</si>
  <si>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</si>
  <si>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</si>
  <si>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</si>
  <si>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</si>
  <si>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</si>
  <si>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</si>
  <si>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</si>
  <si>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</si>
  <si>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</si>
  <si>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</si>
  <si>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</si>
  <si>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</si>
  <si>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</si>
  <si>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</si>
  <si>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</si>
  <si>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</si>
  <si>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</si>
  <si>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</si>
  <si>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</si>
  <si>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</si>
  <si>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</si>
  <si>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</si>
  <si>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</si>
  <si>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</si>
  <si>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</si>
  <si>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</si>
  <si>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</si>
  <si>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</si>
  <si>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</si>
  <si>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</si>
  <si>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</si>
  <si>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</si>
  <si>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</si>
  <si>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</si>
  <si>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</si>
  <si>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</si>
  <si>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</si>
  <si>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</si>
  <si>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</si>
  <si>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</si>
  <si>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</si>
  <si>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</si>
  <si>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</si>
  <si>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</si>
  <si>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</si>
  <si>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</si>
  <si>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</si>
  <si>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</si>
  <si>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</si>
  <si>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</si>
  <si>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</si>
  <si>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</si>
  <si>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</si>
  <si>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</si>
  <si>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</si>
  <si>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</si>
  <si>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</si>
  <si>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</si>
  <si>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</si>
  <si>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</si>
  <si>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</si>
  <si>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</si>
  <si>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</si>
  <si>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</si>
  <si>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</si>
  <si>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</si>
  <si>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</si>
  <si>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</si>
  <si>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</si>
  <si>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</si>
  <si>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</si>
  <si>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</si>
  <si>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</si>
  <si>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</si>
  <si>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</si>
  <si>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</si>
  <si>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</si>
  <si>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</si>
  <si>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</si>
  <si>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</si>
  <si>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</si>
  <si>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</si>
  <si>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</si>
  <si>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</si>
  <si>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</si>
  <si>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</si>
  <si>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</si>
  <si>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</si>
  <si>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</si>
  <si>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</si>
  <si>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</si>
  <si>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</si>
  <si>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</si>
  <si>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</si>
  <si>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</si>
  <si>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</si>
  <si>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</si>
  <si>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</si>
  <si>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</si>
  <si>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</si>
  <si>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</si>
  <si>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</si>
  <si>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</si>
  <si>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</si>
  <si>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</si>
  <si>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</si>
  <si>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</si>
  <si>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</si>
  <si>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</si>
  <si>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</si>
  <si>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</si>
  <si>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</si>
  <si>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</si>
  <si>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</si>
  <si>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</si>
  <si>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</si>
  <si>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</si>
  <si>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</si>
  <si>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</si>
  <si>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</si>
  <si>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</si>
  <si>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</si>
  <si>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</si>
  <si>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</si>
  <si>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</si>
  <si>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</si>
  <si>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</si>
  <si>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</si>
  <si>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</si>
  <si>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</si>
  <si>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</si>
  <si>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</si>
  <si>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</si>
  <si>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</si>
  <si>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</si>
  <si>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</si>
  <si>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</si>
  <si>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</si>
  <si>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</si>
  <si>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</si>
  <si>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</si>
  <si>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</si>
  <si>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</si>
  <si>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</si>
  <si>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</si>
  <si>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</si>
  <si>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</si>
  <si>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</si>
  <si>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</si>
  <si>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</si>
  <si>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</si>
  <si>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</si>
  <si>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</si>
  <si>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</si>
  <si>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</si>
  <si>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</si>
  <si>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</si>
  <si>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</si>
  <si>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</si>
  <si>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</si>
  <si>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</si>
  <si>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</si>
  <si>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</si>
  <si>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</si>
  <si>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</si>
  <si>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</si>
  <si>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</si>
  <si>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</si>
  <si>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</si>
  <si>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</si>
  <si>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</si>
  <si>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</si>
  <si>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</si>
  <si>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</si>
  <si>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</si>
  <si>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</si>
  <si>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</si>
  <si>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</si>
  <si>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</si>
  <si>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</si>
  <si>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</si>
  <si>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</si>
  <si>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</si>
  <si>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</si>
  <si>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</si>
  <si>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</si>
  <si>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</si>
  <si>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</si>
  <si>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</si>
  <si>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</si>
  <si>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</si>
  <si>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</si>
  <si>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</si>
  <si>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</si>
  <si>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</si>
  <si>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</si>
  <si>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</si>
  <si>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</si>
  <si>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</si>
  <si>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</si>
  <si>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</si>
  <si>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</si>
  <si>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</si>
  <si>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</si>
  <si>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</si>
  <si>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</si>
  <si>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</si>
  <si>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</si>
  <si>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</si>
  <si>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</si>
  <si>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</si>
  <si>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</si>
  <si>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</si>
  <si>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</si>
  <si>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</si>
  <si>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</si>
  <si>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</si>
  <si>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</si>
  <si>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</si>
  <si>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</si>
  <si>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</si>
  <si>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</si>
  <si>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</si>
  <si>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</si>
  <si>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</si>
  <si>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</si>
  <si>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</si>
  <si>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</si>
  <si>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</si>
  <si>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</si>
  <si>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</si>
  <si>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</si>
  <si>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</si>
  <si>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</si>
  <si>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</si>
  <si>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</si>
  <si>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</si>
  <si>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</si>
  <si>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</si>
  <si>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</si>
  <si>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</si>
  <si>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</si>
  <si>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</si>
  <si>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</si>
  <si>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</si>
  <si>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</si>
  <si>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</si>
  <si>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</si>
  <si>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</si>
  <si>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</si>
  <si>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</si>
  <si>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</si>
  <si>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</si>
  <si>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</si>
  <si>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</si>
  <si>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</si>
  <si>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</si>
  <si>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</si>
  <si>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</si>
  <si>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</si>
  <si>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</si>
  <si>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</si>
  <si>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</si>
  <si>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</si>
  <si>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</si>
  <si>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</si>
  <si>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</si>
  <si>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</si>
  <si>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</si>
  <si>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</si>
  <si>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</si>
  <si>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</si>
  <si>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</si>
  <si>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</si>
  <si>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</si>
  <si>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</si>
  <si>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</si>
  <si>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</si>
  <si>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</si>
  <si>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</si>
  <si>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</si>
  <si>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</si>
  <si>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</si>
  <si>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</si>
  <si>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</si>
  <si>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</si>
  <si>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</si>
  <si>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</si>
  <si>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</si>
  <si>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</si>
  <si>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</si>
  <si>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</si>
  <si>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</si>
  <si>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</si>
  <si>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</si>
  <si>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</si>
  <si>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</si>
  <si>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</si>
  <si>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</si>
  <si>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</si>
  <si>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</si>
  <si>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</si>
  <si>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</si>
  <si>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</si>
  <si>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</si>
  <si>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</si>
  <si>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</si>
  <si>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</si>
  <si>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</si>
  <si>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</si>
  <si>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</si>
  <si>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</si>
  <si>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</si>
  <si>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</si>
  <si>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</si>
  <si>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</si>
  <si>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</si>
  <si>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</si>
  <si>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</si>
  <si>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</si>
  <si>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</si>
  <si>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</si>
  <si>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</si>
  <si>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</si>
  <si>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</si>
  <si>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</si>
  <si>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</si>
  <si>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</si>
  <si>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</si>
  <si>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</si>
  <si>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</si>
  <si>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</si>
  <si>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</si>
  <si>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</si>
  <si>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</si>
  <si>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</si>
  <si>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</si>
  <si>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</si>
  <si>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</si>
  <si>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</si>
  <si>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</si>
  <si>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</si>
  <si>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</si>
  <si>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</si>
  <si>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</si>
  <si>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</si>
  <si>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</si>
  <si>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</si>
  <si>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</si>
  <si>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</si>
  <si>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</si>
  <si>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</si>
  <si>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</si>
  <si>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</si>
  <si>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</si>
  <si>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</si>
  <si>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</si>
  <si>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</si>
  <si>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</si>
  <si>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</si>
  <si>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</si>
  <si>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</si>
  <si>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</si>
  <si>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</si>
  <si>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</si>
  <si>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</si>
  <si>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</si>
  <si>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</si>
  <si>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</si>
  <si>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</si>
  <si>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</si>
  <si>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</si>
  <si>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</si>
  <si>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</si>
  <si>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</si>
  <si>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</si>
  <si>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</si>
  <si>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</si>
  <si>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</si>
  <si>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</si>
  <si>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</si>
  <si>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</si>
  <si>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</si>
  <si>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</si>
  <si>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</si>
  <si>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</si>
  <si>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</si>
  <si>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</si>
  <si>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</si>
  <si>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</si>
  <si>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</si>
  <si>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</si>
  <si>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</si>
  <si>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</si>
  <si>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</si>
  <si>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</si>
  <si>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</si>
  <si>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</si>
  <si>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</si>
  <si>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</si>
  <si>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</si>
  <si>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</si>
  <si>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</si>
  <si>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</si>
  <si>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</si>
  <si>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</si>
  <si>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</si>
  <si>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</si>
  <si>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</si>
  <si>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</si>
  <si>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</si>
  <si>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</si>
  <si>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</si>
  <si>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</si>
  <si>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</si>
  <si>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</si>
  <si>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</si>
  <si>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</si>
  <si>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</si>
  <si>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</si>
  <si>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</si>
  <si>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</si>
  <si>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</si>
  <si>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</si>
  <si>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</si>
  <si>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</si>
  <si>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</si>
  <si>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</si>
  <si>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</si>
  <si>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</si>
  <si>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</si>
  <si>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</si>
  <si>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</si>
  <si>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</si>
  <si>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</si>
  <si>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</si>
  <si>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</si>
  <si>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</si>
  <si>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</si>
  <si>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</si>
  <si>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</si>
  <si>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</si>
  <si>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</si>
  <si>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</si>
  <si>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</si>
  <si>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</si>
  <si>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</si>
  <si>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</si>
  <si>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</si>
  <si>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</si>
  <si>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</si>
  <si>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</si>
  <si>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</si>
  <si>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</si>
  <si>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</si>
  <si>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</si>
  <si>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</si>
  <si>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</si>
  <si>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</si>
  <si>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</si>
  <si>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</si>
  <si>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</si>
  <si>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</si>
  <si>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</si>
  <si>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</si>
  <si>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</si>
  <si>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</si>
  <si>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</si>
  <si>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</si>
  <si>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</si>
  <si>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</si>
  <si>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</si>
  <si>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</si>
  <si>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</si>
  <si>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</si>
  <si>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</si>
  <si>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</si>
  <si>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</si>
  <si>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</si>
  <si>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</si>
  <si>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</si>
  <si>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</si>
  <si>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</si>
  <si>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</si>
  <si>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</si>
  <si>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</si>
  <si>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</si>
  <si>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</si>
  <si>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</si>
  <si>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</si>
  <si>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</si>
  <si>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</si>
  <si>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</si>
  <si>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</si>
  <si>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</si>
  <si>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</si>
  <si>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</si>
  <si>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</si>
  <si>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</si>
  <si>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</si>
  <si>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</si>
  <si>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</si>
  <si>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</si>
  <si>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</si>
  <si>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</si>
  <si>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</si>
  <si>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</si>
  <si>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</si>
  <si>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</si>
  <si>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</si>
  <si>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</si>
  <si>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</si>
  <si>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</si>
  <si>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</si>
  <si>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</si>
  <si>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</si>
  <si>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</si>
  <si>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</si>
  <si>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</si>
  <si>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</si>
  <si>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</si>
  <si>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</si>
  <si>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</si>
  <si>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</si>
  <si>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</si>
  <si>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</si>
  <si>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</si>
  <si>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</si>
  <si>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</si>
  <si>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</si>
  <si>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</si>
  <si>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</si>
  <si>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</si>
  <si>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</si>
  <si>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</si>
  <si>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</si>
  <si>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</si>
  <si>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</si>
  <si>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</si>
  <si>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</si>
  <si>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</si>
  <si>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</si>
  <si>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</si>
  <si>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</si>
  <si>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</si>
  <si>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</si>
  <si>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</si>
  <si>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</si>
  <si>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</si>
  <si>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</si>
  <si>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</si>
  <si>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</si>
  <si>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</si>
  <si>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</si>
  <si>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</si>
  <si>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</si>
  <si>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</si>
  <si>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</si>
  <si>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</si>
  <si>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</si>
  <si>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</si>
  <si>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</si>
  <si>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</si>
  <si>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</si>
  <si>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</si>
  <si>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</si>
  <si>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</si>
  <si>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</si>
  <si>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</si>
  <si>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</si>
  <si>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</si>
  <si>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</si>
  <si>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</si>
  <si>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</si>
  <si>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</si>
  <si>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</si>
  <si>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</si>
  <si>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</si>
  <si>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</si>
  <si>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</si>
  <si>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</si>
  <si>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</si>
  <si>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</si>
  <si>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</si>
  <si>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</si>
  <si>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</si>
  <si>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</si>
  <si>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</si>
  <si>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</si>
  <si>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</si>
  <si>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</si>
  <si>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</si>
  <si>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</si>
  <si>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</si>
  <si>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</si>
  <si>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</si>
  <si>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</si>
  <si>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</si>
  <si>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</si>
  <si>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</si>
  <si>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</si>
  <si>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</si>
  <si>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</si>
  <si>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</si>
  <si>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</si>
  <si>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</si>
  <si>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</si>
  <si>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</si>
  <si>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</si>
  <si>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</si>
  <si>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</si>
  <si>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</si>
  <si>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</si>
  <si>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</si>
  <si>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</si>
  <si>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</si>
  <si>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</si>
  <si>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</si>
  <si>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</si>
  <si>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</si>
  <si>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</si>
  <si>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</si>
  <si>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</si>
  <si>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</si>
  <si>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</si>
  <si>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</si>
  <si>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</si>
  <si>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</si>
  <si>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</si>
  <si>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</si>
  <si>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</si>
  <si>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</si>
  <si>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</si>
  <si>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</si>
  <si>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</si>
  <si>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</si>
  <si>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</si>
  <si>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</si>
  <si>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</si>
  <si>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</si>
  <si>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</si>
  <si>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</si>
  <si>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</si>
  <si>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</si>
  <si>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</si>
  <si>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</si>
  <si>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</si>
  <si>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</si>
  <si>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</si>
  <si>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</si>
  <si>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</si>
  <si>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</si>
  <si>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</si>
  <si>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</si>
  <si>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</si>
  <si>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</si>
  <si>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</si>
  <si>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</si>
  <si>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</si>
  <si>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</si>
  <si>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</si>
  <si>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</si>
  <si>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</si>
  <si>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</si>
  <si>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</si>
  <si>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</si>
  <si>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</si>
  <si>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</si>
  <si>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</si>
  <si>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</si>
  <si>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</si>
  <si>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</si>
  <si>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</si>
  <si>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</si>
  <si>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</si>
  <si>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</si>
  <si>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</si>
  <si>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</si>
  <si>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</si>
  <si>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</si>
  <si>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</si>
  <si>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</si>
  <si>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</si>
  <si>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</si>
  <si>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</si>
  <si>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</si>
  <si>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</si>
  <si>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</si>
  <si>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</si>
  <si>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</si>
  <si>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</si>
  <si>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</si>
  <si>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</si>
  <si>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</si>
  <si>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</si>
  <si>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</si>
  <si>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</si>
  <si>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</si>
  <si>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</si>
  <si>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</si>
  <si>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</si>
  <si>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</si>
  <si>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</si>
  <si>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</si>
  <si>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</si>
  <si>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</si>
  <si>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</si>
  <si>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</si>
  <si>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</si>
  <si>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</si>
  <si>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</si>
  <si>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</si>
  <si>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</si>
  <si>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</si>
  <si>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</si>
  <si>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</si>
  <si>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</si>
  <si>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</si>
  <si>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</si>
  <si>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</si>
  <si>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</si>
  <si>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</si>
  <si>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</si>
  <si>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</si>
  <si>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</si>
  <si>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</si>
  <si>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</si>
  <si>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</si>
  <si>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</si>
  <si>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</si>
  <si>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</si>
  <si>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</si>
  <si>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</si>
  <si>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</si>
  <si>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</si>
  <si>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</si>
  <si>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</si>
  <si>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</si>
  <si>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</si>
  <si>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</si>
  <si>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</si>
  <si>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</si>
  <si>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</si>
  <si>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</si>
  <si>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</si>
  <si>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</si>
  <si>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</si>
  <si>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</si>
  <si>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</si>
  <si>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</si>
  <si>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</si>
  <si>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</si>
  <si>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</si>
  <si>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</si>
  <si>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</si>
  <si>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</si>
  <si>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</si>
  <si>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</si>
  <si>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</si>
  <si>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</si>
  <si>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</si>
  <si>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</si>
  <si>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</si>
  <si>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</si>
  <si>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</si>
  <si>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</si>
  <si>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</si>
  <si>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</si>
  <si>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</si>
  <si>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</si>
  <si>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</si>
  <si>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</si>
  <si>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</si>
  <si>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</si>
  <si>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</si>
  <si>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</si>
  <si>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</si>
  <si>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</si>
  <si>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</si>
  <si>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</si>
  <si>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</si>
  <si>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</si>
  <si>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</si>
  <si>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</si>
  <si>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</si>
  <si>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</si>
  <si>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</si>
  <si>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</si>
  <si>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</si>
  <si>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</si>
  <si>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</si>
  <si>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</si>
  <si>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</si>
  <si>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</si>
  <si>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</si>
  <si>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</si>
  <si>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</si>
  <si>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</si>
  <si>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</si>
  <si>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</si>
  <si>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</si>
  <si>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</si>
  <si>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</si>
  <si>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</si>
  <si>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</si>
  <si>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</si>
  <si>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</si>
  <si>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</si>
  <si>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</si>
  <si>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</si>
  <si>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</si>
  <si>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</si>
  <si>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</si>
  <si>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</si>
  <si>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</si>
  <si>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</si>
  <si>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</si>
  <si>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</si>
  <si>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</si>
  <si>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</si>
  <si>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</si>
  <si>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</si>
  <si>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</si>
  <si>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</si>
  <si>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</si>
  <si>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</si>
  <si>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</si>
  <si>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</si>
  <si>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</si>
  <si>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</si>
  <si>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</si>
  <si>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</si>
  <si>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</si>
  <si>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</si>
  <si>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</si>
  <si>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</si>
  <si>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</si>
  <si>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</si>
  <si>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</si>
  <si>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</si>
  <si>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</si>
  <si>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</si>
  <si>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</si>
  <si>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</si>
  <si>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</si>
  <si>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</si>
  <si>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</si>
  <si>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</si>
  <si>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</si>
  <si>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</si>
  <si>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</si>
  <si>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</si>
  <si>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</si>
  <si>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</si>
  <si>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</si>
  <si>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</si>
  <si>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</si>
  <si>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</si>
  <si>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</si>
  <si>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</si>
  <si>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</si>
  <si>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</si>
  <si>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</si>
  <si>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</si>
  <si>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</si>
  <si>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</si>
  <si>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</si>
  <si>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</si>
  <si>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</si>
  <si>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</si>
  <si>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</si>
  <si>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</si>
  <si>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</si>
  <si>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</si>
  <si>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</si>
  <si>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</si>
  <si>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</si>
  <si>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</si>
  <si>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</si>
  <si>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</si>
  <si>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</si>
  <si>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</si>
  <si>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</si>
  <si>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</si>
  <si>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</si>
  <si>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</si>
  <si>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</si>
  <si>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</si>
  <si>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</si>
  <si>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</si>
  <si>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</si>
  <si>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</si>
  <si>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</si>
  <si>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</si>
  <si>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</si>
  <si>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</si>
  <si>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</si>
  <si>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</si>
  <si>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</si>
  <si>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</si>
  <si>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</si>
  <si>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</si>
  <si>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</si>
  <si>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</si>
  <si>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</si>
  <si>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</si>
  <si>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</si>
  <si>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</si>
  <si>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</si>
  <si>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</si>
  <si>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</si>
  <si>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</si>
  <si>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</si>
  <si>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</si>
  <si>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</si>
  <si>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</si>
  <si>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</si>
  <si>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</si>
  <si>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</si>
  <si>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</si>
  <si>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</si>
  <si>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</si>
  <si>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</si>
  <si>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</si>
  <si>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</si>
  <si>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</si>
  <si>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</si>
  <si>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</si>
  <si>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</si>
  <si>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</si>
  <si>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</si>
  <si>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</si>
  <si>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</si>
  <si>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</si>
  <si>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</si>
  <si>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</si>
  <si>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</si>
  <si>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</si>
  <si>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</si>
  <si>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</si>
  <si>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</si>
  <si>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</si>
  <si>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</si>
  <si>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</si>
  <si>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</si>
  <si>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</si>
  <si>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</si>
  <si>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</si>
  <si>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</si>
  <si>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</si>
  <si>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</si>
  <si>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</si>
  <si>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</si>
  <si>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</si>
  <si>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</si>
  <si>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</si>
  <si>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</si>
  <si>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</si>
  <si>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</si>
  <si>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</si>
  <si>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</si>
  <si>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</si>
  <si>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</si>
  <si>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</si>
  <si>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</si>
  <si>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</si>
  <si>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</si>
  <si>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</si>
  <si>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</si>
  <si>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</si>
  <si>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</si>
  <si>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</si>
  <si>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</si>
  <si>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</si>
  <si>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</si>
  <si>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</si>
  <si>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</si>
  <si>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</si>
  <si>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</si>
  <si>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</si>
  <si>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</si>
  <si>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</si>
  <si>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</si>
  <si>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</si>
  <si>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</si>
  <si>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</si>
  <si>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</si>
  <si>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</si>
  <si>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</si>
  <si>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</si>
  <si>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</si>
  <si>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</si>
  <si>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</si>
  <si>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</si>
  <si>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</si>
  <si>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</si>
  <si>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</si>
  <si>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</si>
  <si>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</si>
  <si>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</si>
  <si>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</si>
  <si>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</si>
  <si>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</si>
  <si>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</si>
  <si>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</si>
  <si>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</si>
  <si>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</si>
  <si>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</si>
  <si>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</si>
  <si>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</si>
  <si>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</si>
  <si>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</si>
  <si>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</si>
  <si>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</si>
  <si>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</si>
  <si>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</si>
  <si>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</si>
  <si>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</si>
  <si>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</si>
  <si>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</si>
  <si>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</si>
  <si>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</si>
  <si>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</si>
  <si>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</si>
  <si>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</si>
  <si>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</si>
  <si>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</si>
  <si>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</si>
  <si>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</si>
  <si>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</si>
  <si>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</si>
  <si>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</si>
  <si>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</si>
  <si>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</si>
  <si>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</si>
  <si>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</si>
  <si>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</si>
  <si>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</si>
  <si>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</si>
  <si>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</si>
  <si>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</si>
  <si>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</si>
  <si>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</si>
  <si>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</si>
  <si>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</si>
  <si>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</si>
  <si>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</si>
  <si>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</si>
  <si>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</si>
  <si>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</si>
  <si>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</si>
  <si>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</si>
  <si>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</si>
  <si>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</si>
  <si>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</si>
  <si>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</si>
  <si>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</si>
  <si>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</si>
  <si>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</si>
  <si>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</si>
  <si>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</si>
  <si>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</si>
  <si>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</si>
  <si>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</si>
  <si>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</si>
  <si>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</si>
  <si>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</si>
  <si>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</si>
  <si>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</si>
  <si>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</si>
  <si>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</si>
  <si>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</si>
  <si>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</si>
  <si>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</si>
  <si>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</si>
  <si>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</si>
  <si>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</si>
  <si>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</si>
  <si>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</si>
  <si>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</si>
  <si>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</si>
  <si>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</si>
  <si>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</si>
  <si>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</si>
  <si>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</si>
  <si>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</si>
  <si>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</si>
  <si>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</si>
  <si>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</si>
  <si>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</si>
  <si>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</si>
  <si>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</si>
  <si>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</si>
  <si>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</si>
  <si>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</si>
  <si>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</si>
  <si>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</si>
  <si>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</si>
  <si>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</si>
  <si>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</si>
  <si>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</si>
  <si>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</si>
  <si>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</si>
  <si>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</si>
  <si>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</si>
  <si>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</si>
  <si>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</si>
  <si>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</si>
  <si>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</si>
  <si>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</si>
  <si>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</si>
  <si>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</si>
  <si>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</si>
  <si>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</si>
  <si>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</si>
  <si>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</si>
  <si>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</si>
  <si>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</si>
  <si>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</si>
  <si>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</si>
  <si>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</si>
  <si>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</si>
  <si>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</si>
  <si>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</si>
  <si>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</si>
  <si>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</si>
  <si>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</si>
  <si>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</si>
  <si>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</si>
  <si>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</si>
  <si>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</si>
  <si>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</si>
  <si>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</si>
  <si>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</si>
  <si>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</si>
  <si>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</si>
  <si>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</si>
  <si>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</si>
  <si>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</si>
  <si>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</si>
  <si>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</si>
  <si>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</si>
  <si>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</si>
  <si>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</si>
  <si>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</si>
  <si>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</si>
  <si>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</si>
  <si>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</si>
  <si>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</si>
  <si>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</si>
  <si>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</si>
  <si>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</si>
  <si>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</si>
  <si>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</si>
  <si>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</si>
  <si>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</si>
  <si>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</si>
  <si>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</si>
  <si>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</si>
  <si>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</si>
  <si>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</si>
  <si>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</si>
  <si>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</si>
  <si>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</si>
  <si>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</si>
  <si>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</si>
  <si>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</si>
  <si>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</si>
  <si>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</si>
  <si>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</si>
  <si>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</si>
  <si>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</si>
  <si>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</si>
  <si>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</si>
  <si>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</si>
  <si>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</si>
  <si>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</si>
  <si>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</si>
  <si>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</si>
  <si>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</si>
  <si>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</si>
  <si>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</si>
  <si>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</si>
  <si>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</si>
  <si>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</si>
  <si>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</si>
  <si>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</si>
  <si>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</si>
  <si>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</si>
  <si>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</si>
  <si>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</si>
  <si>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</si>
  <si>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</si>
  <si>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</si>
  <si>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</si>
  <si>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</si>
  <si>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</si>
  <si>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</si>
  <si>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</si>
  <si>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</si>
  <si>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</si>
  <si>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</si>
  <si>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</si>
  <si>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</si>
  <si>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</si>
  <si>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</si>
  <si>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</si>
  <si>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</si>
  <si>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</si>
  <si>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</si>
  <si>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</si>
  <si>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</si>
  <si>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</si>
  <si>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</si>
  <si>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</si>
  <si>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</si>
  <si>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</si>
  <si>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</si>
  <si>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</si>
  <si>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</si>
  <si>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</si>
  <si>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</si>
  <si>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</si>
  <si>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</si>
  <si>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</si>
  <si>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</si>
  <si>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</si>
  <si>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</si>
  <si>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</si>
  <si>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</si>
  <si>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</si>
  <si>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</si>
  <si>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</si>
  <si>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</si>
  <si>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</si>
  <si>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</si>
  <si>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</si>
  <si>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</si>
  <si>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</si>
  <si>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</si>
  <si>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</si>
  <si>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</si>
  <si>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</si>
  <si>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</si>
  <si>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</si>
  <si>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</si>
  <si>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</si>
  <si>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</si>
  <si>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</si>
  <si>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</si>
  <si>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</si>
  <si>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</si>
  <si>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</si>
  <si>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</si>
  <si>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</si>
  <si>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</si>
  <si>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</si>
  <si>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</si>
  <si>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</si>
  <si>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</si>
  <si>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</si>
  <si>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</si>
  <si>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</si>
  <si>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</si>
  <si>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</si>
  <si>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</si>
  <si>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</si>
  <si>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</si>
  <si>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</si>
  <si>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</si>
  <si>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</si>
  <si>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</si>
  <si>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</si>
  <si>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</si>
  <si>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</si>
  <si>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</si>
  <si>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</si>
  <si>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</si>
  <si>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</si>
  <si>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</si>
  <si>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</si>
  <si>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</si>
  <si>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</si>
  <si>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</si>
  <si>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</si>
  <si>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</si>
  <si>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</si>
  <si>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</si>
  <si>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</si>
  <si>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</si>
  <si>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</si>
  <si>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</si>
  <si>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</si>
  <si>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</si>
  <si>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</si>
  <si>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</si>
  <si>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</si>
  <si>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</si>
  <si>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</si>
  <si>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</si>
  <si>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</si>
  <si>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</si>
  <si>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</si>
  <si>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</si>
  <si>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</si>
  <si>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</si>
  <si>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</si>
  <si>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</si>
  <si>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</si>
  <si>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</si>
  <si>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</si>
  <si>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</si>
  <si>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</si>
  <si>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</si>
  <si>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</si>
  <si>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</si>
  <si>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</si>
  <si>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</si>
  <si>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</si>
  <si>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</si>
  <si>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</si>
  <si>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</si>
  <si>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</si>
  <si>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</si>
  <si>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</si>
  <si>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</si>
  <si>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</si>
  <si>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</si>
  <si>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</si>
  <si>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</si>
  <si>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</si>
  <si>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</si>
  <si>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</si>
  <si>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</si>
  <si>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</si>
  <si>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</si>
  <si>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</si>
  <si>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</si>
  <si>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</si>
  <si>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</si>
  <si>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</si>
  <si>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</si>
  <si>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</si>
  <si>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</si>
  <si>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</si>
  <si>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</si>
  <si>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</si>
  <si>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</si>
  <si>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</si>
  <si>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</si>
  <si>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</si>
  <si>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</si>
  <si>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</si>
  <si>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</si>
  <si>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</si>
  <si>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</si>
  <si>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</si>
  <si>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</si>
  <si>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</si>
  <si>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</si>
  <si>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</si>
  <si>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</si>
  <si>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</si>
  <si>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</si>
  <si>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</si>
  <si>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</si>
  <si>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</si>
  <si>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</si>
  <si>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</si>
  <si>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</si>
  <si>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</si>
  <si>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</si>
  <si>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</si>
  <si>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</si>
  <si>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</si>
  <si>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</si>
  <si>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</si>
  <si>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</si>
  <si>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</si>
  <si>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</si>
  <si>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</si>
  <si>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</si>
  <si>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</si>
  <si>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</si>
  <si>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</si>
  <si>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</si>
  <si>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</si>
  <si>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</si>
  <si>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</si>
  <si>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</si>
  <si>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</si>
  <si>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</si>
  <si>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</si>
  <si>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</si>
  <si>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</si>
  <si>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</si>
  <si>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</si>
  <si>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</si>
  <si>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</si>
  <si>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</si>
  <si>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</si>
  <si>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</si>
  <si>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</si>
  <si>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</si>
  <si>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</si>
  <si>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</si>
  <si>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</si>
  <si>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</si>
  <si>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</si>
  <si>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</si>
  <si>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</si>
  <si>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</si>
  <si>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</si>
  <si>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</si>
  <si>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</si>
  <si>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</si>
  <si>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</si>
  <si>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</si>
  <si>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</si>
  <si>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</si>
  <si>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</si>
  <si>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</si>
  <si>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</si>
  <si>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</si>
  <si>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</si>
  <si>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</si>
  <si>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</si>
  <si>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</si>
  <si>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</si>
  <si>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</si>
  <si>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</si>
  <si>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</si>
  <si>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</si>
  <si>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</si>
  <si>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</si>
  <si>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</si>
  <si>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</si>
  <si>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</si>
  <si>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</si>
  <si>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</si>
  <si>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</si>
  <si>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</si>
  <si>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</si>
  <si>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</si>
  <si>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</si>
  <si>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</si>
  <si>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</si>
  <si>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</si>
  <si>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</si>
  <si>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</si>
  <si>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</si>
  <si>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</si>
  <si>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</si>
  <si>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</si>
  <si>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</si>
  <si>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</si>
  <si>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</si>
  <si>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</si>
  <si>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</si>
  <si>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</si>
  <si>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</si>
  <si>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</si>
  <si>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</si>
  <si>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</si>
  <si>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</si>
  <si>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</si>
  <si>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</si>
  <si>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</si>
  <si>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</si>
  <si>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</si>
  <si>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</si>
  <si>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</si>
  <si>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</si>
  <si>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</si>
  <si>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</si>
  <si>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</si>
  <si>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</si>
  <si>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</si>
  <si>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</si>
  <si>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</si>
  <si>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</si>
  <si>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</si>
  <si>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</si>
  <si>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</si>
  <si>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</si>
  <si>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</si>
  <si>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</si>
  <si>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</si>
  <si>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</si>
  <si>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</si>
  <si>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</si>
  <si>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</si>
  <si>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</si>
  <si>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</si>
  <si>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</si>
  <si>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</si>
  <si>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</si>
  <si>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</si>
  <si>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</si>
  <si>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</si>
  <si>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</si>
  <si>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</si>
  <si>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</si>
  <si>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</si>
  <si>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</si>
  <si>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</si>
  <si>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</si>
  <si>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</si>
  <si>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</si>
  <si>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</si>
  <si>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</si>
  <si>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</si>
  <si>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</si>
  <si>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</si>
  <si>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</si>
  <si>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</si>
  <si>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</si>
  <si>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</si>
  <si>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</si>
  <si>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</si>
  <si>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</si>
  <si>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</si>
  <si>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</si>
  <si>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</si>
  <si>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</si>
  <si>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</si>
  <si>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</si>
  <si>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</si>
  <si>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</si>
  <si>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</si>
  <si>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</si>
  <si>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</si>
  <si>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</si>
  <si>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</si>
  <si>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</si>
  <si>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</si>
  <si>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</si>
  <si>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</si>
  <si>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</si>
  <si>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</si>
  <si>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</si>
  <si>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</si>
  <si>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</si>
  <si>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</si>
  <si>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</si>
  <si>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</si>
  <si>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</si>
  <si>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</si>
  <si>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</si>
  <si>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</si>
  <si>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</si>
  <si>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</si>
  <si>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</si>
  <si>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</si>
  <si>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</si>
  <si>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</si>
  <si>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</si>
  <si>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</si>
  <si>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</si>
  <si>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</si>
  <si>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</si>
  <si>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</si>
  <si>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</si>
  <si>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</si>
  <si>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</si>
  <si>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</si>
  <si>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</si>
  <si>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</si>
  <si>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</si>
  <si>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</si>
  <si>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</si>
  <si>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</si>
  <si>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</si>
  <si>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</si>
  <si>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</si>
  <si>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</si>
  <si>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</si>
  <si>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</si>
  <si>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</si>
  <si>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</si>
  <si>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</si>
  <si>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</si>
  <si>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</si>
  <si>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</si>
  <si>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</si>
  <si>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</si>
  <si>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</si>
  <si>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</si>
  <si>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</si>
  <si>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</si>
  <si>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</si>
  <si>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</si>
  <si>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</si>
  <si>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</si>
  <si>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</si>
  <si>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</si>
  <si>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</si>
  <si>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</si>
  <si>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</si>
  <si>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</si>
  <si>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</si>
  <si>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</si>
  <si>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</si>
  <si>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</si>
  <si>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</si>
  <si>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</si>
  <si>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</si>
  <si>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</si>
  <si>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</si>
  <si>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</si>
  <si>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</si>
  <si>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</si>
  <si>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</si>
  <si>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</si>
  <si>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</si>
  <si>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</si>
  <si>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</si>
  <si>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</si>
  <si>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</si>
  <si>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</si>
  <si>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</si>
  <si>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</si>
  <si>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</si>
  <si>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</si>
  <si>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</si>
  <si>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</si>
  <si>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</si>
  <si>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</si>
  <si>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</si>
  <si>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</si>
  <si>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</si>
  <si>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</si>
  <si>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</si>
  <si>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</si>
  <si>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</si>
  <si>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</si>
  <si>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</si>
  <si>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</si>
  <si>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</si>
  <si>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</si>
  <si>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</si>
  <si>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</si>
  <si>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</si>
  <si>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</si>
  <si>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</si>
  <si>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</si>
  <si>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</si>
  <si>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</si>
  <si>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</si>
  <si>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</si>
  <si>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</si>
  <si>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</si>
  <si>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</si>
  <si>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</si>
  <si>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</si>
  <si>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</si>
  <si>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</si>
  <si>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</si>
  <si>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</si>
  <si>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</si>
  <si>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</si>
  <si>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</si>
  <si>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</si>
  <si>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</si>
  <si>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</si>
  <si>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</si>
  <si>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</si>
  <si>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</si>
  <si>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</si>
  <si>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</si>
  <si>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</si>
  <si>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</si>
  <si>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</si>
  <si>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</si>
  <si>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</si>
  <si>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</si>
  <si>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</si>
  <si>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</si>
  <si>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</si>
  <si>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</si>
  <si>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</si>
  <si>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</si>
  <si>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</si>
  <si>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</si>
  <si>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</si>
  <si>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</si>
  <si>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</si>
  <si>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</si>
  <si>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</si>
  <si>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</si>
  <si>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</si>
  <si>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</si>
  <si>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</si>
  <si>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</si>
  <si>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</si>
  <si>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</si>
  <si>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</si>
  <si>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</si>
  <si>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</si>
  <si>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</si>
  <si>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</si>
  <si>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</si>
  <si>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</si>
  <si>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</si>
  <si>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</si>
  <si>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</si>
  <si>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</si>
  <si>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</si>
  <si>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</si>
  <si>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</si>
  <si>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</si>
  <si>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</si>
  <si>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</si>
  <si>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</si>
  <si>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</si>
  <si>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</si>
  <si>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</si>
  <si>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</si>
  <si>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</si>
  <si>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</si>
  <si>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</si>
  <si>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</si>
  <si>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</si>
  <si>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</si>
  <si>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</si>
  <si>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</si>
  <si>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</si>
  <si>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</si>
  <si>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</si>
  <si>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</si>
  <si>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</si>
  <si>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</si>
  <si>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</si>
  <si>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</si>
  <si>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</si>
  <si>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</si>
  <si>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</si>
  <si>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</si>
  <si>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</si>
  <si>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</si>
  <si>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</si>
  <si>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</si>
  <si>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</si>
  <si>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</si>
  <si>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</si>
  <si>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</si>
  <si>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</si>
  <si>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</si>
  <si>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</si>
  <si>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</si>
  <si>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</si>
  <si>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</si>
  <si>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</si>
  <si>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</si>
  <si>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</si>
  <si>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</si>
  <si>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</si>
  <si>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</si>
  <si>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</si>
  <si>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</si>
  <si>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</si>
  <si>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</si>
  <si>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</si>
  <si>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</si>
  <si>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</si>
  <si>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</si>
  <si>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</si>
  <si>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</si>
  <si>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</si>
  <si>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</si>
  <si>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</si>
  <si>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</si>
  <si>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</si>
  <si>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</si>
  <si>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</si>
  <si>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</si>
  <si>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</si>
  <si>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</si>
  <si>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</si>
  <si>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</si>
  <si>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</si>
  <si>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</si>
  <si>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</si>
  <si>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</si>
  <si>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</si>
  <si>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</si>
  <si>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</si>
  <si>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</si>
  <si>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</si>
  <si>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</si>
  <si>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</si>
  <si>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</si>
  <si>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</si>
  <si>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</si>
  <si>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</si>
  <si>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</si>
  <si>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</si>
  <si>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</si>
  <si>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</si>
  <si>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</si>
  <si>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</si>
  <si>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</si>
  <si>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</si>
  <si>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</si>
  <si>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</si>
  <si>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</si>
  <si>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</si>
  <si>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</si>
  <si>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</si>
  <si>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</si>
  <si>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</si>
  <si>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</si>
  <si>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</si>
  <si>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</si>
  <si>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</si>
  <si>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</si>
  <si>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</si>
  <si>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</si>
  <si>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</si>
  <si>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</si>
  <si>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</si>
  <si>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</si>
  <si>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</si>
  <si>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</si>
  <si>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</si>
  <si>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</si>
  <si>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</si>
  <si>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</si>
  <si>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</si>
  <si>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</si>
  <si>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</si>
  <si>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</si>
  <si>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</si>
  <si>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</si>
  <si>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</si>
  <si>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</si>
  <si>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</si>
  <si>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</si>
  <si>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</si>
  <si>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</si>
  <si>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</si>
  <si>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</si>
  <si>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</si>
  <si>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</si>
  <si>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</si>
  <si>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</si>
  <si>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</si>
  <si>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</si>
  <si>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</si>
  <si>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</si>
  <si>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</si>
  <si>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</si>
  <si>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</si>
  <si>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</si>
  <si>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</si>
  <si>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</si>
  <si>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</si>
  <si>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</si>
  <si>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</si>
  <si>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</si>
  <si>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</si>
  <si>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</si>
  <si>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</si>
  <si>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</si>
  <si>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</si>
  <si>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</si>
  <si>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</si>
  <si>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</si>
  <si>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</si>
  <si>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</si>
  <si>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</si>
  <si>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</si>
  <si>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</si>
  <si>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</si>
  <si>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</si>
  <si>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</si>
  <si>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</si>
  <si>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</si>
  <si>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</si>
  <si>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</si>
  <si>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</si>
  <si>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</si>
  <si>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</si>
  <si>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</si>
  <si>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</si>
  <si>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</si>
  <si>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</si>
  <si>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</si>
  <si>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</si>
  <si>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</si>
  <si>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</si>
  <si>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</si>
  <si>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</si>
  <si>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</si>
  <si>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</si>
  <si>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</si>
  <si>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</si>
  <si>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</si>
  <si>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</si>
  <si>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</si>
  <si>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</si>
  <si>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</si>
  <si>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</si>
  <si>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</si>
  <si>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</si>
  <si>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</si>
  <si>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</si>
  <si>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</si>
  <si>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</si>
  <si>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</si>
  <si>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</si>
  <si>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</si>
  <si>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</si>
  <si>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</si>
  <si>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</si>
  <si>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</si>
  <si>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</si>
  <si>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</si>
  <si>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</si>
  <si>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</si>
  <si>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</si>
  <si>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</si>
  <si>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</si>
  <si>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</si>
  <si>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</si>
  <si>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</si>
  <si>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</si>
  <si>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</si>
  <si>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</si>
  <si>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</si>
  <si>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</si>
  <si>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</si>
  <si>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</si>
  <si>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</si>
  <si>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</si>
  <si>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</si>
  <si>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</si>
  <si>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</si>
  <si>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</si>
  <si>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</si>
  <si>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</si>
  <si>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</si>
  <si>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</si>
  <si>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</si>
  <si>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</si>
  <si>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</si>
  <si>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</si>
  <si>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</si>
  <si>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</si>
  <si>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</si>
  <si>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</si>
  <si>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</si>
  <si>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</si>
  <si>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</si>
  <si>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</si>
  <si>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</si>
  <si>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</si>
  <si>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</si>
  <si>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</si>
  <si>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</si>
  <si>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</si>
  <si>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</si>
  <si>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</si>
  <si>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</si>
  <si>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</si>
  <si>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</si>
  <si>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</si>
  <si>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</si>
  <si>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</si>
  <si>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</si>
  <si>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</si>
  <si>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</si>
  <si>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</si>
  <si>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</si>
  <si>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</si>
  <si>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</si>
  <si>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</si>
  <si>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</si>
  <si>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</si>
  <si>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</si>
  <si>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</si>
  <si>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</si>
  <si>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</si>
  <si>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</si>
  <si>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</si>
  <si>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</si>
  <si>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</si>
  <si>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</si>
  <si>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</si>
  <si>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</si>
  <si>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</si>
  <si>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</si>
  <si>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</si>
  <si>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</si>
  <si>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</si>
  <si>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</si>
  <si>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</si>
  <si>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</si>
  <si>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</si>
  <si>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</si>
  <si>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</si>
  <si>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</si>
  <si>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</si>
  <si>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</si>
  <si>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</si>
  <si>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</si>
  <si>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</si>
  <si>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</si>
  <si>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</si>
  <si>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</si>
  <si>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</si>
  <si>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</si>
  <si>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</si>
  <si>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</si>
  <si>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</si>
  <si>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</si>
  <si>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</si>
  <si>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</si>
  <si>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</si>
  <si>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</si>
  <si>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</si>
  <si>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</si>
  <si>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</si>
  <si>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</si>
  <si>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</si>
  <si>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</si>
  <si>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</si>
  <si>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</si>
  <si>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</si>
  <si>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</si>
  <si>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</si>
  <si>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</si>
  <si>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</si>
  <si>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</si>
  <si>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</si>
  <si>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</si>
  <si>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</si>
  <si>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</si>
  <si>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</si>
  <si>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</si>
  <si>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</si>
  <si>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</si>
  <si>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</si>
  <si>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</si>
  <si>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</si>
  <si>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</si>
  <si>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</si>
  <si>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</si>
  <si>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</si>
  <si>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</si>
  <si>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</si>
  <si>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</si>
  <si>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</si>
  <si>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</si>
  <si>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</si>
  <si>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</si>
  <si>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</si>
  <si>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</si>
  <si>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</si>
  <si>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</si>
  <si>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</si>
  <si>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</si>
  <si>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</si>
  <si>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</si>
  <si>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</si>
  <si>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</si>
  <si>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</si>
  <si>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</si>
  <si>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</si>
  <si>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</si>
  <si>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</si>
  <si>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</si>
  <si>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</si>
  <si>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</si>
  <si>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</si>
  <si>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</si>
  <si>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</si>
  <si>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</si>
  <si>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</si>
  <si>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</si>
  <si>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</si>
  <si>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</si>
  <si>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</si>
  <si>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</si>
  <si>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</si>
  <si>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</si>
  <si>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</si>
  <si>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</si>
  <si>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</si>
  <si>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</si>
  <si>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</si>
  <si>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</si>
  <si>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</si>
  <si>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</si>
  <si>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</si>
  <si>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</si>
  <si>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</si>
  <si>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</si>
  <si>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</si>
  <si>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</si>
  <si>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</si>
  <si>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</si>
  <si>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</si>
  <si>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</si>
  <si>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</si>
  <si>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</si>
  <si>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</si>
  <si>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</si>
  <si>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</si>
  <si>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</si>
  <si>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</si>
  <si>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</si>
  <si>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</si>
  <si>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</si>
  <si>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</si>
  <si>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</si>
  <si>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</si>
  <si>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</si>
  <si>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</si>
  <si>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</si>
  <si>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</si>
  <si>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</si>
  <si>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</si>
  <si>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</si>
  <si>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</si>
  <si>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</si>
  <si>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</si>
  <si>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</si>
  <si>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</si>
  <si>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</si>
  <si>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</si>
  <si>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</si>
  <si>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</si>
  <si>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</si>
  <si>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</si>
  <si>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</si>
  <si>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</si>
  <si>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</si>
  <si>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</si>
  <si>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</si>
  <si>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</si>
  <si>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</si>
  <si>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</si>
  <si>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</si>
  <si>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</si>
  <si>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</si>
  <si>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</si>
  <si>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</si>
  <si>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</si>
  <si>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</si>
  <si>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</si>
  <si>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</si>
  <si>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</si>
  <si>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</si>
  <si>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</si>
  <si>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</si>
  <si>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</si>
  <si>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</si>
  <si>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</si>
  <si>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</si>
  <si>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</si>
  <si>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</si>
  <si>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</si>
  <si>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</si>
  <si>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</si>
  <si>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</si>
  <si>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</si>
  <si>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</si>
  <si>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</si>
  <si>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</si>
  <si>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</si>
  <si>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</si>
  <si>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</si>
  <si>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</si>
  <si>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</si>
  <si>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</si>
  <si>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</si>
  <si>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</si>
  <si>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</si>
  <si>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</si>
  <si>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</si>
  <si>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</si>
  <si>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</si>
  <si>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</si>
  <si>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</si>
  <si>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</si>
  <si>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</si>
  <si>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</si>
  <si>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</si>
  <si>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</si>
  <si>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</si>
  <si>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</si>
  <si>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</si>
  <si>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</si>
  <si>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</si>
  <si>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</si>
  <si>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</si>
  <si>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</si>
  <si>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</si>
  <si>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</si>
  <si>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</si>
  <si>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</si>
  <si>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</si>
  <si>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</si>
  <si>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</si>
  <si>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</si>
  <si>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</si>
  <si>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</si>
  <si>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</si>
  <si>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</si>
  <si>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</si>
  <si>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</si>
  <si>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</si>
  <si>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</si>
  <si>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</si>
  <si>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</si>
  <si>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</si>
  <si>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</si>
  <si>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</si>
  <si>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</si>
  <si>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</si>
  <si>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</si>
  <si>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</si>
  <si>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</si>
  <si>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</si>
  <si>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</si>
  <si>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</si>
  <si>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</si>
  <si>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</si>
  <si>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</si>
  <si>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</si>
  <si>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</si>
  <si>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</si>
  <si>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</si>
  <si>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</si>
  <si>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</si>
  <si>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</si>
  <si>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</si>
  <si>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</si>
  <si>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</si>
  <si>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</si>
  <si>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</si>
  <si>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</si>
  <si>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</si>
  <si>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</si>
  <si>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</si>
  <si>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</si>
  <si>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</si>
  <si>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</si>
  <si>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</si>
  <si>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</si>
  <si>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</si>
  <si>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</si>
  <si>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</si>
  <si>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</si>
  <si>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</si>
  <si>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</si>
  <si>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</si>
  <si>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</si>
  <si>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</si>
  <si>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</si>
  <si>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</si>
  <si>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</si>
  <si>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</si>
  <si>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</si>
  <si>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</si>
  <si>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</si>
  <si>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</si>
  <si>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</si>
  <si>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</si>
  <si>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</si>
  <si>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</si>
  <si>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</si>
  <si>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</si>
  <si>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</si>
  <si>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</si>
  <si>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</si>
  <si>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</si>
  <si>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</si>
  <si>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</si>
  <si>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</si>
  <si>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</si>
  <si>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</si>
  <si>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</si>
  <si>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</si>
  <si>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</si>
  <si>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</si>
  <si>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</si>
  <si>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</si>
  <si>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</si>
  <si>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</si>
  <si>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</si>
  <si>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</si>
  <si>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</si>
  <si>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</si>
  <si>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</si>
  <si>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</si>
  <si>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</si>
  <si>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</si>
  <si>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</si>
  <si>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</si>
  <si>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</si>
  <si>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</si>
  <si>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</si>
  <si>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</si>
  <si>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</si>
  <si>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</si>
  <si>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</si>
  <si>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</si>
  <si>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</si>
  <si>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</si>
  <si>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</si>
  <si>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</si>
  <si>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</si>
  <si>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</si>
  <si>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</si>
  <si>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</si>
  <si>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</si>
  <si>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</si>
  <si>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</si>
  <si>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</si>
  <si>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</si>
  <si>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</si>
  <si>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</si>
  <si>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</si>
  <si>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</si>
  <si>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</si>
  <si>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</si>
  <si>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</si>
  <si>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</si>
  <si>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</si>
  <si>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</si>
  <si>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</si>
  <si>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</si>
  <si>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</si>
  <si>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</si>
  <si>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</si>
  <si>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</si>
  <si>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</si>
  <si>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</si>
  <si>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</si>
  <si>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</si>
  <si>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</si>
  <si>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</si>
  <si>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</si>
  <si>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</si>
  <si>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</si>
  <si>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</si>
  <si>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</si>
  <si>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</si>
  <si>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</si>
  <si>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</si>
  <si>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</si>
  <si>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</si>
  <si>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</si>
  <si>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</si>
  <si>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</si>
  <si>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</si>
  <si>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</si>
  <si>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</si>
  <si>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</si>
  <si>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</si>
  <si>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</si>
  <si>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</si>
  <si>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</si>
  <si>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</si>
  <si>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</si>
  <si>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</si>
  <si>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</si>
  <si>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</si>
  <si>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</si>
  <si>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</si>
  <si>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</si>
  <si>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</si>
  <si>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</si>
  <si>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</si>
  <si>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</si>
  <si>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</si>
  <si>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</si>
  <si>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</si>
  <si>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</si>
  <si>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</si>
  <si>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</si>
  <si>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</si>
  <si>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</si>
  <si>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</si>
  <si>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</si>
  <si>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</si>
  <si>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</si>
  <si>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</si>
  <si>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</si>
  <si>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</si>
  <si>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</si>
  <si>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</si>
  <si>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</si>
  <si>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</si>
  <si>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</si>
  <si>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</si>
  <si>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</si>
  <si>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</si>
  <si>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</si>
  <si>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</si>
  <si>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</si>
  <si>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</si>
  <si>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</si>
  <si>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</si>
  <si>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</si>
  <si>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</si>
  <si>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</si>
  <si>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</si>
  <si>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</si>
  <si>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</si>
  <si>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</si>
  <si>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</si>
  <si>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</si>
  <si>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</si>
  <si>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</si>
  <si>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</si>
  <si>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</si>
  <si>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</si>
  <si>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</si>
  <si>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</si>
  <si>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</si>
  <si>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</si>
  <si>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</si>
  <si>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</si>
  <si>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</si>
  <si>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</si>
  <si>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</si>
  <si>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</si>
  <si>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</si>
  <si>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</si>
  <si>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</si>
  <si>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</si>
  <si>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</si>
  <si>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</si>
  <si>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</si>
  <si>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</si>
  <si>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</si>
  <si>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</si>
  <si>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</si>
  <si>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</si>
  <si>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</si>
  <si>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</si>
  <si>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</si>
  <si>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</si>
  <si>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</si>
  <si>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</si>
  <si>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</si>
  <si>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</si>
  <si>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</si>
  <si>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</si>
  <si>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</si>
  <si>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</si>
  <si>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</si>
  <si>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</si>
  <si>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</si>
  <si>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</si>
  <si>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</si>
  <si>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</si>
  <si>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</si>
  <si>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</si>
  <si>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</si>
  <si>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</si>
  <si>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</si>
  <si>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</si>
  <si>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</si>
  <si>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</si>
  <si>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</si>
  <si>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</si>
  <si>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</si>
  <si>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</si>
  <si>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</si>
  <si>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</si>
  <si>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</si>
  <si>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</si>
  <si>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</si>
  <si>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</si>
  <si>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</si>
  <si>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</si>
  <si>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</si>
  <si>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</si>
  <si>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</si>
  <si>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</si>
  <si>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</si>
  <si>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</si>
  <si>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</si>
  <si>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</si>
  <si>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</si>
  <si>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</si>
  <si>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</si>
  <si>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</si>
  <si>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</si>
  <si>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</si>
  <si>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</si>
  <si>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</si>
  <si>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</si>
  <si>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</si>
  <si>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</si>
  <si>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</si>
  <si>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</si>
  <si>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</si>
  <si>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</si>
  <si>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</si>
  <si>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</si>
  <si>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</si>
  <si>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</si>
  <si>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</si>
  <si>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</si>
  <si>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</si>
  <si>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</si>
  <si>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</si>
  <si>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</si>
  <si>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</si>
  <si>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</si>
  <si>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</si>
  <si>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</si>
  <si>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</si>
  <si>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</si>
  <si>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</si>
  <si>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</si>
  <si>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</si>
  <si>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</si>
  <si>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</si>
  <si>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</si>
  <si>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</si>
  <si>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</si>
  <si>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</si>
  <si>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</si>
  <si>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</si>
  <si>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</si>
  <si>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</si>
  <si>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</si>
  <si>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</si>
  <si>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</si>
  <si>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</si>
  <si>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</si>
  <si>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</si>
  <si>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</si>
  <si>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</si>
  <si>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</si>
  <si>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</si>
  <si>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</si>
  <si>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</si>
  <si>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</si>
  <si>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</si>
  <si>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</si>
  <si>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</si>
  <si>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</si>
  <si>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</si>
  <si>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</si>
  <si>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</si>
  <si>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</si>
  <si>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</si>
  <si>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</si>
  <si>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</si>
  <si>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</si>
  <si>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</si>
  <si>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</si>
  <si>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</si>
  <si>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</si>
  <si>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</si>
  <si>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</si>
  <si>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</si>
  <si>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</si>
  <si>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</si>
  <si>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</si>
  <si>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</si>
  <si>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</si>
  <si>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</si>
  <si>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</si>
  <si>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</si>
  <si>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</si>
  <si>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</si>
  <si>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</si>
  <si>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</si>
  <si>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</si>
  <si>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</si>
  <si>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</si>
  <si>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</si>
  <si>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</si>
  <si>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</si>
  <si>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</si>
  <si>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</si>
  <si>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</si>
  <si>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</si>
  <si>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</si>
  <si>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</si>
  <si>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</si>
  <si>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</si>
  <si>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</si>
  <si>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</si>
  <si>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</si>
  <si>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</si>
  <si>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</si>
  <si>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</si>
  <si>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</si>
  <si>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</si>
  <si>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</si>
  <si>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</si>
  <si>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</si>
  <si>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</si>
  <si>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</si>
  <si>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</si>
  <si>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</si>
  <si>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</si>
  <si>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</si>
  <si>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</si>
  <si>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</si>
  <si>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</si>
  <si>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</si>
  <si>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</si>
  <si>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</si>
  <si>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</si>
  <si>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</si>
  <si>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</si>
  <si>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</si>
  <si>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</si>
  <si>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</si>
  <si>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</si>
  <si>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</si>
  <si>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</si>
  <si>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</si>
  <si>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</si>
  <si>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</si>
  <si>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</si>
  <si>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</si>
  <si>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</si>
  <si>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</si>
  <si>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</si>
  <si>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</si>
  <si>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</si>
  <si>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</si>
  <si>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</si>
  <si>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</si>
  <si>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</si>
  <si>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</si>
  <si>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</si>
  <si>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</si>
  <si>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</si>
  <si>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</si>
  <si>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</si>
  <si>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</si>
  <si>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</si>
  <si>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</si>
  <si>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</si>
  <si>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</si>
  <si>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</si>
  <si>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</si>
  <si>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</si>
  <si>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</si>
  <si>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</si>
  <si>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</si>
  <si>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</si>
  <si>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</si>
  <si>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</si>
  <si>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</si>
  <si>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</si>
  <si>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</si>
  <si>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</si>
  <si>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</si>
  <si>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</si>
  <si>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</si>
  <si>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</si>
  <si>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</si>
  <si>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</si>
  <si>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</si>
  <si>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</si>
  <si>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</si>
  <si>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</si>
  <si>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</si>
  <si>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</si>
  <si>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</si>
  <si>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</si>
  <si>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</si>
  <si>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</si>
  <si>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</si>
  <si>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</si>
  <si>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</si>
  <si>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</si>
  <si>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</si>
  <si>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</si>
  <si>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</si>
  <si>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</si>
  <si>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</si>
  <si>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</si>
  <si>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</si>
  <si>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</si>
  <si>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</si>
  <si>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</si>
  <si>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</si>
  <si>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</si>
  <si>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</si>
  <si>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</si>
  <si>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</si>
  <si>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</si>
  <si>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</si>
  <si>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</si>
  <si>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</si>
  <si>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</si>
  <si>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</si>
  <si>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</si>
  <si>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</si>
  <si>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</si>
  <si>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</si>
  <si>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</si>
  <si>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</si>
  <si>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</si>
  <si>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</si>
  <si>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</si>
  <si>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</si>
  <si>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</si>
  <si>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</si>
  <si>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</si>
  <si>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</si>
  <si>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</si>
  <si>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</si>
  <si>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</si>
  <si>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</si>
  <si>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</si>
  <si>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</si>
  <si>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</si>
  <si>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</si>
  <si>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</si>
  <si>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</si>
  <si>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</si>
  <si>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</si>
  <si>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</si>
  <si>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</si>
  <si>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</si>
  <si>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</si>
  <si>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</si>
  <si>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</si>
  <si>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</si>
  <si>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</si>
  <si>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</si>
  <si>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</si>
  <si>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</si>
  <si>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</si>
  <si>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</si>
  <si>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</si>
  <si>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</si>
  <si>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</si>
  <si>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</si>
  <si>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</si>
  <si>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</si>
  <si>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</si>
  <si>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</si>
  <si>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</si>
  <si>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</si>
  <si>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</si>
  <si>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</si>
  <si>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</si>
  <si>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</si>
  <si>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</si>
  <si>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</si>
  <si>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</si>
  <si>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</si>
  <si>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</si>
  <si>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</si>
  <si>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</si>
  <si>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</si>
  <si>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</si>
  <si>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</si>
  <si>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</si>
  <si>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</si>
  <si>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</si>
  <si>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</si>
  <si>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</si>
  <si>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</si>
  <si>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</si>
  <si>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</si>
  <si>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</si>
  <si>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</si>
  <si>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</si>
  <si>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</si>
  <si>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</si>
  <si>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</si>
  <si>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</si>
  <si>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</si>
  <si>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</si>
  <si>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</si>
  <si>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</si>
  <si>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</si>
  <si>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</si>
  <si>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</si>
  <si>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</si>
  <si>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</si>
  <si>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</si>
  <si>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</si>
  <si>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</si>
  <si>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</si>
  <si>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</si>
  <si>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</si>
  <si>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</si>
  <si>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</si>
  <si>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</si>
  <si>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</si>
  <si>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</si>
  <si>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</si>
  <si>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</si>
  <si>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</si>
  <si>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</si>
  <si>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</si>
  <si>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</si>
  <si>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</si>
  <si>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</si>
  <si>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</si>
  <si>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</si>
  <si>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</si>
  <si>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</si>
  <si>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</si>
  <si>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</si>
  <si>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</si>
  <si>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</si>
  <si>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</si>
  <si>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</si>
  <si>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</si>
  <si>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</si>
  <si>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</si>
  <si>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</si>
  <si>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</si>
  <si>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</si>
  <si>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</si>
  <si>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</si>
  <si>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</si>
  <si>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</si>
  <si>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</si>
  <si>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</si>
  <si>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</si>
  <si>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</si>
  <si>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</si>
  <si>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</si>
  <si>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</si>
  <si>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</si>
  <si>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</si>
  <si>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</si>
  <si>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</si>
  <si>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</si>
  <si>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</si>
  <si>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</si>
  <si>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</si>
  <si>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</si>
  <si>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</si>
  <si>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</si>
  <si>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</si>
  <si>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</si>
  <si>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</si>
  <si>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</si>
  <si>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</si>
  <si>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</si>
  <si>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</si>
  <si>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</si>
  <si>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</si>
  <si>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</si>
  <si>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</si>
  <si>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</si>
  <si>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</si>
  <si>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</si>
  <si>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</si>
  <si>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</si>
  <si>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</si>
  <si>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</si>
  <si>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</si>
  <si>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</si>
  <si>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</si>
  <si>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</si>
  <si>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</si>
  <si>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</si>
  <si>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</si>
  <si>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</si>
  <si>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</si>
  <si>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</si>
  <si>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</si>
  <si>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</si>
  <si>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</si>
  <si>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</si>
  <si>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</si>
  <si>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</si>
  <si>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</si>
  <si>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</si>
  <si>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</si>
  <si>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</si>
  <si>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</si>
  <si>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</si>
  <si>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</si>
  <si>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</si>
  <si>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</si>
  <si>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</si>
  <si>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</si>
  <si>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</si>
  <si>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</si>
  <si>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</si>
  <si>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</si>
  <si>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</si>
  <si>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</si>
  <si>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</si>
  <si>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</si>
  <si>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</si>
  <si>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</si>
  <si>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</si>
  <si>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</si>
  <si>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</si>
  <si>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</si>
  <si>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</si>
  <si>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</si>
  <si>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</si>
  <si>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</si>
  <si>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</si>
  <si>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</si>
  <si>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</si>
  <si>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</si>
  <si>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</si>
  <si>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</si>
  <si>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</si>
  <si>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</si>
  <si>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</si>
  <si>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</si>
  <si>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</si>
  <si>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</si>
  <si>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</si>
  <si>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</si>
  <si>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</si>
  <si>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</si>
  <si>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</si>
  <si>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</si>
  <si>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</si>
  <si>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</si>
  <si>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</si>
  <si>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</si>
  <si>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</si>
  <si>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</si>
  <si>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</si>
  <si>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</si>
  <si>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</si>
  <si>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</si>
  <si>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</si>
  <si>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</si>
  <si>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</si>
  <si>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</si>
  <si>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</si>
  <si>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</si>
  <si>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</si>
  <si>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</si>
  <si>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</si>
  <si>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</si>
  <si>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</si>
  <si>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</si>
  <si>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</si>
  <si>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</si>
  <si>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</si>
  <si>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</si>
  <si>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</si>
  <si>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</si>
  <si>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</si>
  <si>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</si>
  <si>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</si>
  <si>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</si>
  <si>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</si>
  <si>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</si>
  <si>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</si>
  <si>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</si>
  <si>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</si>
  <si>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</si>
  <si>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</si>
  <si>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</si>
  <si>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</si>
  <si>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</si>
  <si>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</si>
  <si>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</si>
  <si>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</si>
  <si>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</si>
  <si>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</si>
  <si>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</si>
  <si>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</si>
  <si>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</si>
  <si>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</si>
  <si>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</si>
  <si>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</si>
  <si>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</si>
  <si>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</si>
  <si>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</si>
  <si>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</si>
  <si>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</si>
  <si>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</si>
  <si>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</si>
  <si>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</si>
  <si>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</si>
  <si>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</si>
  <si>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</si>
  <si>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</si>
  <si>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</si>
  <si>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</si>
  <si>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</si>
  <si>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</si>
  <si>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</si>
  <si>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</si>
  <si>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</si>
  <si>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</si>
  <si>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</si>
  <si>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</si>
  <si>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</si>
  <si>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</si>
  <si>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</si>
  <si>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</si>
  <si>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</si>
  <si>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</si>
  <si>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</si>
  <si>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</si>
  <si>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</si>
  <si>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</si>
  <si>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</si>
  <si>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</si>
  <si>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</si>
  <si>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</si>
  <si>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</si>
  <si>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</si>
  <si>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</si>
  <si>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</si>
  <si>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</si>
  <si>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</si>
  <si>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</si>
  <si>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</si>
  <si>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</si>
  <si>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</si>
  <si>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</si>
  <si>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</si>
  <si>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</si>
  <si>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</si>
  <si>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</si>
  <si>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</si>
  <si>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</si>
  <si>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</si>
  <si>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</si>
  <si>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</si>
  <si>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</si>
  <si>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</si>
  <si>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</si>
  <si>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</si>
  <si>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</si>
  <si>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</si>
  <si>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</si>
  <si>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</si>
  <si>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</si>
  <si>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</si>
  <si>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</si>
  <si>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</si>
  <si>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</si>
  <si>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</si>
  <si>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</si>
  <si>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</si>
  <si>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</si>
  <si>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</si>
  <si>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</si>
  <si>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</si>
  <si>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</si>
  <si>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</si>
  <si>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</si>
  <si>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</si>
  <si>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</si>
  <si>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</si>
  <si>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</si>
  <si>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</si>
  <si>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</si>
  <si>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</si>
  <si>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</si>
  <si>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</si>
  <si>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</si>
  <si>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</si>
  <si>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</si>
  <si>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</si>
  <si>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</si>
  <si>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</si>
  <si>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</si>
  <si>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</si>
  <si>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</si>
  <si>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</si>
  <si>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</si>
  <si>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</si>
  <si>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</si>
  <si>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</si>
  <si>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</si>
  <si>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</si>
  <si>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</si>
  <si>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</si>
  <si>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</si>
  <si>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</si>
  <si>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</si>
  <si>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</si>
  <si>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</si>
  <si>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</si>
  <si>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</si>
  <si>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</si>
  <si>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</si>
  <si>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</si>
  <si>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</si>
  <si>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</si>
  <si>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</si>
  <si>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</si>
  <si>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</si>
  <si>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</si>
  <si>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</si>
  <si>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</si>
  <si>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</si>
  <si>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</si>
  <si>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</si>
  <si>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</si>
  <si>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</si>
  <si>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</si>
  <si>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</si>
  <si>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</si>
  <si>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</si>
  <si>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</si>
  <si>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</si>
  <si>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</si>
  <si>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</si>
  <si>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</si>
  <si>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</si>
  <si>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</si>
  <si>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</si>
  <si>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</si>
  <si>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</si>
  <si>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</si>
  <si>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</si>
  <si>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</si>
  <si>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</si>
  <si>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</si>
  <si>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</si>
  <si>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</si>
  <si>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</si>
  <si>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</si>
  <si>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</si>
  <si>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</si>
  <si>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</si>
  <si>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</si>
  <si>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</si>
  <si>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</si>
  <si>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</si>
  <si>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</si>
  <si>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</si>
  <si>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</si>
  <si>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</si>
  <si>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</si>
  <si>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</si>
  <si>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</si>
  <si>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</si>
  <si>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</si>
  <si>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</si>
  <si>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</si>
  <si>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</si>
  <si>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</si>
  <si>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</si>
  <si>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</si>
  <si>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</si>
  <si>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</si>
  <si>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</si>
  <si>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</si>
  <si>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</si>
  <si>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</si>
  <si>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</si>
  <si>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</si>
  <si>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</si>
  <si>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</si>
  <si>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</si>
  <si>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</si>
  <si>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</si>
  <si>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</si>
  <si>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</si>
  <si>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</si>
  <si>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</si>
  <si>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</si>
  <si>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</si>
  <si>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</si>
  <si>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</si>
  <si>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</si>
  <si>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</si>
  <si>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</si>
  <si>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</si>
  <si>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</si>
  <si>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</si>
  <si>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</si>
  <si>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</si>
  <si>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</si>
  <si>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</si>
  <si>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</si>
  <si>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</si>
  <si>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</si>
  <si>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</si>
  <si>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</si>
  <si>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</si>
  <si>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</si>
  <si>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</si>
  <si>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</si>
  <si>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</si>
  <si>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</si>
  <si>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</si>
  <si>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</si>
  <si>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</si>
  <si>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</si>
  <si>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</si>
  <si>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</si>
  <si>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</si>
  <si>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</si>
  <si>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</si>
  <si>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</si>
  <si>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</si>
  <si>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</si>
  <si>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</si>
  <si>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</si>
  <si>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</si>
  <si>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</si>
  <si>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</si>
  <si>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</si>
  <si>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</si>
  <si>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</si>
  <si>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</si>
  <si>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</si>
  <si>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</si>
  <si>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</si>
  <si>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</si>
  <si>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</si>
  <si>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</si>
  <si>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</si>
  <si>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</si>
  <si>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</si>
  <si>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</si>
  <si>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</si>
  <si>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</si>
  <si>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</si>
  <si>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</si>
  <si>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</si>
  <si>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</si>
  <si>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</si>
  <si>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</si>
  <si>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</si>
  <si>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</si>
  <si>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</si>
  <si>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</si>
  <si>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</si>
  <si>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</si>
  <si>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</si>
  <si>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</si>
  <si>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</si>
  <si>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</si>
  <si>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</si>
  <si>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</si>
  <si>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</si>
  <si>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</si>
  <si>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</si>
  <si>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</si>
  <si>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</si>
  <si>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</si>
  <si>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</si>
  <si>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</si>
  <si>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</si>
  <si>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</si>
  <si>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</si>
  <si>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</si>
  <si>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</si>
  <si>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</si>
  <si>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</si>
  <si>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</si>
  <si>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</si>
  <si>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</si>
  <si>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</si>
  <si>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</si>
  <si>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</si>
  <si>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</si>
  <si>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</si>
  <si>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</si>
  <si>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</si>
  <si>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</si>
  <si>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</si>
  <si>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</si>
  <si>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</si>
  <si>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</si>
  <si>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</si>
  <si>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</si>
  <si>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</si>
  <si>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</si>
  <si>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</si>
  <si>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</si>
  <si>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</si>
  <si>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</si>
  <si>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</si>
  <si>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</si>
  <si>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</si>
  <si>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</si>
  <si>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</si>
  <si>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</si>
  <si>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</si>
  <si>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</si>
  <si>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</si>
  <si>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</si>
  <si>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</si>
  <si>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</si>
  <si>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</si>
  <si>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</si>
  <si>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</si>
  <si>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</si>
  <si>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</si>
  <si>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</si>
  <si>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</si>
  <si>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</si>
  <si>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</si>
  <si>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</si>
  <si>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</si>
  <si>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</si>
  <si>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</si>
  <si>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</si>
  <si>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</si>
  <si>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</si>
  <si>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</si>
  <si>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</si>
  <si>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</si>
  <si>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</si>
  <si>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</si>
  <si>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</si>
  <si>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</si>
  <si>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</si>
  <si>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</si>
  <si>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</si>
  <si>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</si>
  <si>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</si>
  <si>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</si>
  <si>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</si>
  <si>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</si>
  <si>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</si>
  <si>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</si>
  <si>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</si>
  <si>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</si>
  <si>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</si>
  <si>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</si>
  <si>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</si>
  <si>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</si>
  <si>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</si>
  <si>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</si>
  <si>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</si>
  <si>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</si>
  <si>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</si>
  <si>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</si>
  <si>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</si>
  <si>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</si>
  <si>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</si>
  <si>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</si>
  <si>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</si>
  <si>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</si>
  <si>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</si>
  <si>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</si>
  <si>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</si>
  <si>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</si>
  <si>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</si>
  <si>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</si>
  <si>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</si>
  <si>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</si>
  <si>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</si>
  <si>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</si>
  <si>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</si>
  <si>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</si>
  <si>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</si>
  <si>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</si>
  <si>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</si>
  <si>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</si>
  <si>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</si>
  <si>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</si>
  <si>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</si>
  <si>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</si>
  <si>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</si>
  <si>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</si>
  <si>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</si>
  <si>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</si>
  <si>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</si>
  <si>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</si>
  <si>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</si>
  <si>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</si>
  <si>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</si>
  <si>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</si>
  <si>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</si>
  <si>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</si>
  <si>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</si>
  <si>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</si>
  <si>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</si>
  <si>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</si>
  <si>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</si>
  <si>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</si>
  <si>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</si>
  <si>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</si>
  <si>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</si>
  <si>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</si>
  <si>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</si>
  <si>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</si>
  <si>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</si>
  <si>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</si>
  <si>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</si>
  <si>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</si>
  <si>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</si>
  <si>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</si>
  <si>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</si>
  <si>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</si>
  <si>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</si>
  <si>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</si>
  <si>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</si>
  <si>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</si>
  <si>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</si>
  <si>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</si>
  <si>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</si>
  <si>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</si>
  <si>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</si>
  <si>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</si>
  <si>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</si>
  <si>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</si>
  <si>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</si>
  <si>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</si>
  <si>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</si>
  <si>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</si>
  <si>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</si>
  <si>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</si>
  <si>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</si>
  <si>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</si>
  <si>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</si>
  <si>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</si>
  <si>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</si>
  <si>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</si>
  <si>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</si>
  <si>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</si>
  <si>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</si>
  <si>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</si>
  <si>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</si>
  <si>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</si>
  <si>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</si>
  <si>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</si>
  <si>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</si>
  <si>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</si>
  <si>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</si>
  <si>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</si>
  <si>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</si>
  <si>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</si>
  <si>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</si>
  <si>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</si>
  <si>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</si>
  <si>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</si>
  <si>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</si>
  <si>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</si>
  <si>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</si>
  <si>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</si>
  <si>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</si>
  <si>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</si>
  <si>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</si>
  <si>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</si>
  <si>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</si>
  <si>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</si>
  <si>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</si>
  <si>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</si>
  <si>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</si>
  <si>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</si>
  <si>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</si>
  <si>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</si>
  <si>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</si>
  <si>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</si>
  <si>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</si>
  <si>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</si>
  <si>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</si>
  <si>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</si>
  <si>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</si>
  <si>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</si>
  <si>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</si>
  <si>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</si>
  <si>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</si>
  <si>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</si>
  <si>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</si>
  <si>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</si>
  <si>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</si>
  <si>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</si>
  <si>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</si>
  <si>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</si>
  <si>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</si>
  <si>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</si>
  <si>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</si>
  <si>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</si>
  <si>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</si>
  <si>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</si>
  <si>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</si>
  <si>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</si>
  <si>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</si>
  <si>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</si>
  <si>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</si>
  <si>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</si>
  <si>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</si>
  <si>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</si>
  <si>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</si>
  <si>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</si>
  <si>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</si>
  <si>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</si>
  <si>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</si>
  <si>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</si>
  <si>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</si>
  <si>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</si>
  <si>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</si>
  <si>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</si>
  <si>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</si>
  <si>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</si>
  <si>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</si>
  <si>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</si>
  <si>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</si>
  <si>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</si>
  <si>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</si>
  <si>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</si>
  <si>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</si>
  <si>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</si>
  <si>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</si>
  <si>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</si>
  <si>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</si>
  <si>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</si>
  <si>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</si>
  <si>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</si>
  <si>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</si>
  <si>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</si>
  <si>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</si>
  <si>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</si>
  <si>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</si>
  <si>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</si>
  <si>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</si>
  <si>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</si>
  <si>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</si>
  <si>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</si>
  <si>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</si>
  <si>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</si>
  <si>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</si>
  <si>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</si>
  <si>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</si>
  <si>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</si>
  <si>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</si>
  <si>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</si>
  <si>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</si>
  <si>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</si>
  <si>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</si>
  <si>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</si>
  <si>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</si>
  <si>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</si>
  <si>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</si>
  <si>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</si>
  <si>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</si>
  <si>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</si>
  <si>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</si>
  <si>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</si>
  <si>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</si>
  <si>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</si>
  <si>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</si>
  <si>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</si>
  <si>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</si>
  <si>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</si>
  <si>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</si>
  <si>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</si>
  <si>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</si>
  <si>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</si>
  <si>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</si>
  <si>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</si>
  <si>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</si>
  <si>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</si>
  <si>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</si>
  <si>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</si>
  <si>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</si>
  <si>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</si>
  <si>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</si>
  <si>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</si>
  <si>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</si>
  <si>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</si>
  <si>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</si>
  <si>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</si>
  <si>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</si>
  <si>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</si>
  <si>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</si>
  <si>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</si>
  <si>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</si>
  <si>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</si>
  <si>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</si>
  <si>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</si>
  <si>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</si>
  <si>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</si>
  <si>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</si>
  <si>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</si>
  <si>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</si>
  <si>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</si>
  <si>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</si>
  <si>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</si>
  <si>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</si>
  <si>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</si>
  <si>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</si>
  <si>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</si>
  <si>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</si>
  <si>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</si>
  <si>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</si>
  <si>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</si>
  <si>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</si>
  <si>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</si>
  <si>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</si>
  <si>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</si>
  <si>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</si>
  <si>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</si>
  <si>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</si>
  <si>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</si>
  <si>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</si>
  <si>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</si>
  <si>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</si>
  <si>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</si>
  <si>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</si>
  <si>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</si>
  <si>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</si>
  <si>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</si>
  <si>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</si>
  <si>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</si>
  <si>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</si>
  <si>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</si>
  <si>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</si>
  <si>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</si>
  <si>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</si>
  <si>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</si>
  <si>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</si>
  <si>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</si>
  <si>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</si>
  <si>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</si>
  <si>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</si>
  <si>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</si>
  <si>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</si>
  <si>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</si>
  <si>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</si>
  <si>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</si>
  <si>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</si>
  <si>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</si>
  <si>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</si>
  <si>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</si>
  <si>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</si>
  <si>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</si>
  <si>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</si>
  <si>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</si>
  <si>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</si>
  <si>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</si>
  <si>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</si>
  <si>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</si>
  <si>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</si>
  <si>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</si>
  <si>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</si>
  <si>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</si>
  <si>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</si>
  <si>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</si>
  <si>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</si>
  <si>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</si>
  <si>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</si>
  <si>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</si>
  <si>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</si>
  <si>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</si>
  <si>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</si>
  <si>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</si>
  <si>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</si>
  <si>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</si>
  <si>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</si>
  <si>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</si>
  <si>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</si>
  <si>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</si>
  <si>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</si>
  <si>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</si>
  <si>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</si>
  <si>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</si>
  <si>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</si>
  <si>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</si>
  <si>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</si>
  <si>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</si>
  <si>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</si>
  <si>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</si>
  <si>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</si>
  <si>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</si>
  <si>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</si>
  <si>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</si>
  <si>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</si>
  <si>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</si>
  <si>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</si>
  <si>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</si>
  <si>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</si>
  <si>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</si>
  <si>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</si>
  <si>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</si>
  <si>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</si>
  <si>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</si>
  <si>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</si>
  <si>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</si>
  <si>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</si>
  <si>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</si>
  <si>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</si>
  <si>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</si>
  <si>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</si>
  <si>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</si>
  <si>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</si>
  <si>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</si>
  <si>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</si>
  <si>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</si>
  <si>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</si>
  <si>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</si>
  <si>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</si>
  <si>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</si>
  <si>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</si>
  <si>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</si>
  <si>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</si>
  <si>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</si>
  <si>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</si>
  <si>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</si>
  <si>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</si>
  <si>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</si>
  <si>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</si>
  <si>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</si>
  <si>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</si>
  <si>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</si>
  <si>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</si>
  <si>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</si>
  <si>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</si>
  <si>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</si>
  <si>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</si>
  <si>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</si>
  <si>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</si>
  <si>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</si>
  <si>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</si>
  <si>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</si>
  <si>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</si>
  <si>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</si>
  <si>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</si>
  <si>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</si>
  <si>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</si>
  <si>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</si>
  <si>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</si>
  <si>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</si>
  <si>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</si>
  <si>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</si>
  <si>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</si>
  <si>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</si>
  <si>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</si>
  <si>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</si>
  <si>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</si>
  <si>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</si>
  <si>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</si>
  <si>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</si>
  <si>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</si>
  <si>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</si>
  <si>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</si>
  <si>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</si>
  <si>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</si>
  <si>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</si>
  <si>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</si>
  <si>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</si>
  <si>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</si>
  <si>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</si>
  <si>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</si>
  <si>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</si>
  <si>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</si>
  <si>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</si>
  <si>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</si>
  <si>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</si>
  <si>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</si>
  <si>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</si>
  <si>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</si>
  <si>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</si>
  <si>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</si>
  <si>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</si>
  <si>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</si>
  <si>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</si>
  <si>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</si>
  <si>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</si>
  <si>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</si>
  <si>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</si>
  <si>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</si>
  <si>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</si>
  <si>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</si>
  <si>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</si>
  <si>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</si>
  <si>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</si>
  <si>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</si>
  <si>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</si>
  <si>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</si>
  <si>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</si>
  <si>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</si>
  <si>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</si>
  <si>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</si>
  <si>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</si>
  <si>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</si>
  <si>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</si>
  <si>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</si>
  <si>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</si>
  <si>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</si>
  <si>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</si>
  <si>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</si>
  <si>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</si>
  <si>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</si>
  <si>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</si>
  <si>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</si>
  <si>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</si>
  <si>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</si>
  <si>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</si>
  <si>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</si>
  <si>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</si>
  <si>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</si>
  <si>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</si>
  <si>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</si>
  <si>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</si>
  <si>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</si>
  <si>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</si>
  <si>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</si>
  <si>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</si>
  <si>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</si>
  <si>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</si>
  <si>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</si>
  <si>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</si>
  <si>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</si>
  <si>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</si>
  <si>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</si>
  <si>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</si>
  <si>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</si>
  <si>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</si>
  <si>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</si>
  <si>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</si>
  <si>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</si>
  <si>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</si>
  <si>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</si>
  <si>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</si>
  <si>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</si>
  <si>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</si>
  <si>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</si>
  <si>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</si>
  <si>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</si>
  <si>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</si>
  <si>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</si>
  <si>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</si>
  <si>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</si>
  <si>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</si>
  <si>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</si>
  <si>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</si>
  <si>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</si>
  <si>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</si>
  <si>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</si>
  <si>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</si>
  <si>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</si>
  <si>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</si>
  <si>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</si>
  <si>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</si>
  <si>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</si>
  <si>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</si>
  <si>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</si>
  <si>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</si>
  <si>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</si>
  <si>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</si>
  <si>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</si>
  <si>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</si>
  <si>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</si>
  <si>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</si>
  <si>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</si>
  <si>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</si>
  <si>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</si>
  <si>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</si>
  <si>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</si>
  <si>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</si>
  <si>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</si>
  <si>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</si>
  <si>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</si>
  <si>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</si>
  <si>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</si>
  <si>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</si>
  <si>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</si>
  <si>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</si>
  <si>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</si>
  <si>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</si>
  <si>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</si>
  <si>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</si>
  <si>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</si>
  <si>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</si>
  <si>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</si>
  <si>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</si>
  <si>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</si>
  <si>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</si>
  <si>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</si>
  <si>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</si>
  <si>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</si>
  <si>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</si>
  <si>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</si>
  <si>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</si>
  <si>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</si>
  <si>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</si>
  <si>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</si>
  <si>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</si>
  <si>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</si>
  <si>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</si>
  <si>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</si>
  <si>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</si>
  <si>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</si>
  <si>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</si>
  <si>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</si>
  <si>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</si>
  <si>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</si>
  <si>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</si>
  <si>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</si>
  <si>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</si>
  <si>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</si>
  <si>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</si>
  <si>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</si>
  <si>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</si>
  <si>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</si>
  <si>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</si>
  <si>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</si>
  <si>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</si>
  <si>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</si>
  <si>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</si>
  <si>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</si>
  <si>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</si>
  <si>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</si>
  <si>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</si>
  <si>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</si>
  <si>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</si>
  <si>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</si>
  <si>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</si>
  <si>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</si>
  <si>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</si>
  <si>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</si>
  <si>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</si>
  <si>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</si>
  <si>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</si>
  <si>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</si>
  <si>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</si>
  <si>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</si>
  <si>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</si>
  <si>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</si>
  <si>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</si>
  <si>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</si>
  <si>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</si>
  <si>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</si>
  <si>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</si>
  <si>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</si>
  <si>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</si>
  <si>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</si>
  <si>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</si>
  <si>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</si>
  <si>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</si>
  <si>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</si>
  <si>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</si>
  <si>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</si>
  <si>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</si>
  <si>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</si>
  <si>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</si>
  <si>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</si>
  <si>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</si>
  <si>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</si>
  <si>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</si>
  <si>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</si>
  <si>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</si>
  <si>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</si>
  <si>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</si>
  <si>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</si>
  <si>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</si>
  <si>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</si>
  <si>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</si>
  <si>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</si>
  <si>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</si>
  <si>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</si>
  <si>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</si>
  <si>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</si>
  <si>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</si>
  <si>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</si>
  <si>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</si>
  <si>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</si>
  <si>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</si>
  <si>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</si>
  <si>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</si>
  <si>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</si>
  <si>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</si>
  <si>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</si>
  <si>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</si>
  <si>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</si>
  <si>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</si>
  <si>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</si>
  <si>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</si>
  <si>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</si>
  <si>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</si>
  <si>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</si>
  <si>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</si>
  <si>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</si>
  <si>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</si>
  <si>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</si>
  <si>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</si>
  <si>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</si>
  <si>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</si>
  <si>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</si>
  <si>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</si>
  <si>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</si>
  <si>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</si>
  <si>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</si>
  <si>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</si>
  <si>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</si>
  <si>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</si>
  <si>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</si>
  <si>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</si>
  <si>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</si>
  <si>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</si>
  <si>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</si>
  <si>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</si>
  <si>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</si>
  <si>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</si>
  <si>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</si>
  <si>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</si>
  <si>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</si>
  <si>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</si>
  <si>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</si>
  <si>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</si>
  <si>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</si>
  <si>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</si>
  <si>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</si>
  <si>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</si>
  <si>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</si>
  <si>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</si>
  <si>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</si>
  <si>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</si>
  <si>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</si>
  <si>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</si>
  <si>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</si>
  <si>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</si>
  <si>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</si>
  <si>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</si>
  <si>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</si>
  <si>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</si>
  <si>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</si>
  <si>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</si>
  <si>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</si>
  <si>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</si>
  <si>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</si>
  <si>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</si>
  <si>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</si>
  <si>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</si>
  <si>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</si>
  <si>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</si>
  <si>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</si>
  <si>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</si>
  <si>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</si>
  <si>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</si>
  <si>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</si>
  <si>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</si>
  <si>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</si>
  <si>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</si>
  <si>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</si>
  <si>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</si>
  <si>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</si>
  <si>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</si>
  <si>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</si>
  <si>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</si>
  <si>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</si>
  <si>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</si>
  <si>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</si>
  <si>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</si>
  <si>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</si>
  <si>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</si>
  <si>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</si>
  <si>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</si>
  <si>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</si>
  <si>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</si>
  <si>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</si>
  <si>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</si>
  <si>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</si>
  <si>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</si>
  <si>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</si>
  <si>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</si>
  <si>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</si>
  <si>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</si>
  <si>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</si>
  <si>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</si>
  <si>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</si>
  <si>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</si>
  <si>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</si>
  <si>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</si>
  <si>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</si>
  <si>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</si>
  <si>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</si>
  <si>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</si>
  <si>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</si>
  <si>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</si>
  <si>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</si>
  <si>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</si>
  <si>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</si>
  <si>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</si>
  <si>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</si>
  <si>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</si>
  <si>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</si>
  <si>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</si>
  <si>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</si>
  <si>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</si>
  <si>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</si>
  <si>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</si>
  <si>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</si>
  <si>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</si>
  <si>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</si>
  <si>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</si>
  <si>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</si>
  <si>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</si>
  <si>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</si>
  <si>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</si>
  <si>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</si>
  <si>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</si>
  <si>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</si>
  <si>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</si>
  <si>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</si>
  <si>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</si>
  <si>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</si>
  <si>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</si>
  <si>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</si>
  <si>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</si>
  <si>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</si>
  <si>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</si>
  <si>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</si>
  <si>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</si>
  <si>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</si>
  <si>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</si>
  <si>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</si>
  <si>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</si>
  <si>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</si>
  <si>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</si>
  <si>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</si>
  <si>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</si>
  <si>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</si>
  <si>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</si>
  <si>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</si>
  <si>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</si>
  <si>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</si>
  <si>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</si>
  <si>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</si>
  <si>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</si>
  <si>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</si>
  <si>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</si>
  <si>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</si>
  <si>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</si>
  <si>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</si>
  <si>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</si>
  <si>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</si>
  <si>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</si>
  <si>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</si>
  <si>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</si>
  <si>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</si>
  <si>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</si>
  <si>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</si>
  <si>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</si>
  <si>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</si>
  <si>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</si>
  <si>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</si>
  <si>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</si>
  <si>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</si>
  <si>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</si>
  <si>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</si>
  <si>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</si>
  <si>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</si>
  <si>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</si>
  <si>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</si>
  <si>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</si>
  <si>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</si>
  <si>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</si>
  <si>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</si>
  <si>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</si>
  <si>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</si>
  <si>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</si>
  <si>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</si>
  <si>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</si>
  <si>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</si>
  <si>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</si>
  <si>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</si>
  <si>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</si>
  <si>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</si>
  <si>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</si>
  <si>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</si>
  <si>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</si>
  <si>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</si>
  <si>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</si>
  <si>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</si>
  <si>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</si>
  <si>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</si>
  <si>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</si>
  <si>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</si>
  <si>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</si>
  <si>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</si>
  <si>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</si>
  <si>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</si>
  <si>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</si>
  <si>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</si>
  <si>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</si>
  <si>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</si>
  <si>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</si>
  <si>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</si>
  <si>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</si>
  <si>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</si>
  <si>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</si>
  <si>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</si>
  <si>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</si>
  <si>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</si>
  <si>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</si>
  <si>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</si>
  <si>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</si>
  <si>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</si>
  <si>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</si>
  <si>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</si>
  <si>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</si>
  <si>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</si>
  <si>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</si>
  <si>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</si>
  <si>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</si>
  <si>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</si>
  <si>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</si>
  <si>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</si>
  <si>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</si>
  <si>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</si>
  <si>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</si>
  <si>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</si>
  <si>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</si>
  <si>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</si>
  <si>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</si>
  <si>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</si>
  <si>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</si>
  <si>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</si>
  <si>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</si>
  <si>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</si>
  <si>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</si>
  <si>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</si>
  <si>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</si>
  <si>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</si>
  <si>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</si>
  <si>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</si>
  <si>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</si>
  <si>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</si>
  <si>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</si>
  <si>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</si>
  <si>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</si>
  <si>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</si>
  <si>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</si>
  <si>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</si>
  <si>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</si>
  <si>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</si>
  <si>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</si>
  <si>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</si>
  <si>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</si>
  <si>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</si>
  <si>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</si>
  <si>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</si>
  <si>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</si>
  <si>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</si>
  <si>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</si>
  <si>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</si>
  <si>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</si>
  <si>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</si>
  <si>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</si>
  <si>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</si>
  <si>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</si>
  <si>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</si>
  <si>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</si>
  <si>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</si>
  <si>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</si>
  <si>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</si>
  <si>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</si>
  <si>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</si>
  <si>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</si>
  <si>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</si>
  <si>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</si>
  <si>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</si>
  <si>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</si>
  <si>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</si>
  <si>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</si>
  <si>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</si>
  <si>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</si>
  <si>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</si>
  <si>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</si>
  <si>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</si>
  <si>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</si>
  <si>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</si>
  <si>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</si>
  <si>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</si>
  <si>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</si>
  <si>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</si>
  <si>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</si>
  <si>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</si>
  <si>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</si>
  <si>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</si>
  <si>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</si>
  <si>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</si>
  <si>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</si>
  <si>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</si>
  <si>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</si>
  <si>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</si>
  <si>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</si>
  <si>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</si>
  <si>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</si>
  <si>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</si>
  <si>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</si>
  <si>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</si>
  <si>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</si>
  <si>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</si>
  <si>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</si>
  <si>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</si>
  <si>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</si>
  <si>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</si>
  <si>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</si>
  <si>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</si>
  <si>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</si>
  <si>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</si>
  <si>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</si>
  <si>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</si>
  <si>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</si>
  <si>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</si>
  <si>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</si>
  <si>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</si>
  <si>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</si>
  <si>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</si>
  <si>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</si>
  <si>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</si>
  <si>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</si>
  <si>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</si>
  <si>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</si>
  <si>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</si>
  <si>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</si>
  <si>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</si>
  <si>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</si>
  <si>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</si>
  <si>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</si>
  <si>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</si>
  <si>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</si>
  <si>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</si>
  <si>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</si>
  <si>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</si>
  <si>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</si>
  <si>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</si>
  <si>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</si>
  <si>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</si>
  <si>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</si>
  <si>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</si>
  <si>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</si>
  <si>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</si>
  <si>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</si>
  <si>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</si>
  <si>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</si>
  <si>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</si>
  <si>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</si>
  <si>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</si>
  <si>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</si>
  <si>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</si>
  <si>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</si>
  <si>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</si>
  <si>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</si>
  <si>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</si>
  <si>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</si>
  <si>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</si>
  <si>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</si>
  <si>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</si>
  <si>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</si>
  <si>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</si>
  <si>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</si>
  <si>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</si>
  <si>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</si>
  <si>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</si>
  <si>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</si>
  <si>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</si>
  <si>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</si>
  <si>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</si>
  <si>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</si>
  <si>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</si>
  <si>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</si>
  <si>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</si>
  <si>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</si>
  <si>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</si>
  <si>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</si>
  <si>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</si>
  <si>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</si>
  <si>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</si>
  <si>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</si>
  <si>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</si>
  <si>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</si>
  <si>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</si>
  <si>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</si>
  <si>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</si>
  <si>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</si>
  <si>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</si>
  <si>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</si>
  <si>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</si>
  <si>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</si>
  <si>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</si>
  <si>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</si>
  <si>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</si>
  <si>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</si>
  <si>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</si>
  <si>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</si>
  <si>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</si>
  <si>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</si>
  <si>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</si>
  <si>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</si>
  <si>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</si>
  <si>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</si>
  <si>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</si>
  <si>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</si>
  <si>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</si>
  <si>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</si>
  <si>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</si>
  <si>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</si>
  <si>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</si>
  <si>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</si>
  <si>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</si>
  <si>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</si>
  <si>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</si>
  <si>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</si>
  <si>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</si>
  <si>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</si>
  <si>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</si>
  <si>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</si>
  <si>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</si>
  <si>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</si>
  <si>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</si>
  <si>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</si>
  <si>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</si>
  <si>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</si>
  <si>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</si>
  <si>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</si>
  <si>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</si>
  <si>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</si>
  <si>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</si>
  <si>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</si>
  <si>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</si>
  <si>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</si>
  <si>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</si>
  <si>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</si>
  <si>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</si>
  <si>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</si>
  <si>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</si>
  <si>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</si>
  <si>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</si>
  <si>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</si>
  <si>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</si>
  <si>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</si>
  <si>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</si>
  <si>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</si>
  <si>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</si>
  <si>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</si>
  <si>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</si>
  <si>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</si>
  <si>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</si>
  <si>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</si>
  <si>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</si>
  <si>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</si>
  <si>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</si>
  <si>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</si>
  <si>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</si>
  <si>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</si>
  <si>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</si>
  <si>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</si>
  <si>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</si>
  <si>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</si>
  <si>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</si>
  <si>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</si>
  <si>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</si>
  <si>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</si>
  <si>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</si>
  <si>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</si>
  <si>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</si>
  <si>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</si>
  <si>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</si>
  <si>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</si>
  <si>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</si>
  <si>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</si>
  <si>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</si>
  <si>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</si>
  <si>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</si>
  <si>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</si>
  <si>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</si>
  <si>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</si>
  <si>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</si>
  <si>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</si>
  <si>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</si>
  <si>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</si>
  <si>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</si>
  <si>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</si>
  <si>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</si>
  <si>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</si>
  <si>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</si>
  <si>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</si>
  <si>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</si>
  <si>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</si>
  <si>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</si>
  <si>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</si>
  <si>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</si>
  <si>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</si>
  <si>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</si>
  <si>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</si>
  <si>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</si>
  <si>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</si>
  <si>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</si>
  <si>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</si>
  <si>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</si>
  <si>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</si>
  <si>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</si>
  <si>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</si>
  <si>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</si>
  <si>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</si>
  <si>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</si>
  <si>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</si>
  <si>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</si>
  <si>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</si>
  <si>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</si>
  <si>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</si>
  <si>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</si>
  <si>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</si>
  <si>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</si>
  <si>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</si>
  <si>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</si>
  <si>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</si>
  <si>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</si>
  <si>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</si>
  <si>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</si>
  <si>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</si>
  <si>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</si>
  <si>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</si>
  <si>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</si>
  <si>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</si>
  <si>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</si>
  <si>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</si>
  <si>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</si>
  <si>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</si>
  <si>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</si>
  <si>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</si>
  <si>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</si>
  <si>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</si>
  <si>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</si>
  <si>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</si>
  <si>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</si>
  <si>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</si>
  <si>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</si>
  <si>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</si>
  <si>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</si>
  <si>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</si>
  <si>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</si>
  <si>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</si>
  <si>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</si>
  <si>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</si>
  <si>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</si>
  <si>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</si>
  <si>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</si>
  <si>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</si>
  <si>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</si>
  <si>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</si>
  <si>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</si>
  <si>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</si>
  <si>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</si>
  <si>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</si>
  <si>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</si>
  <si>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</si>
  <si>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</si>
  <si>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</si>
  <si>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</si>
  <si>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</si>
  <si>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</si>
  <si>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</si>
  <si>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</si>
  <si>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</si>
  <si>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</si>
  <si>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</si>
  <si>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</si>
  <si>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</si>
  <si>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</si>
  <si>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</si>
  <si>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</si>
  <si>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</si>
  <si>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</si>
  <si>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</si>
  <si>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</si>
  <si>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</si>
  <si>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</si>
  <si>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</si>
  <si>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</si>
  <si>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</si>
  <si>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</si>
  <si>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</si>
  <si>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</si>
  <si>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</si>
  <si>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</si>
  <si>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</si>
  <si>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</si>
  <si>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</si>
  <si>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</si>
  <si>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</si>
  <si>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</si>
  <si>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</si>
  <si>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</si>
  <si>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</si>
  <si>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</si>
  <si>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</si>
  <si>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</si>
  <si>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</si>
  <si>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</si>
  <si>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</si>
  <si>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</si>
  <si>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</si>
  <si>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</si>
  <si>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</si>
  <si>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</si>
  <si>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</si>
  <si>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</si>
  <si>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</si>
  <si>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</si>
  <si>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</si>
  <si>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</si>
  <si>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</si>
  <si>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</si>
  <si>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</si>
  <si>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</si>
  <si>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</si>
  <si>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</si>
  <si>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</si>
  <si>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</si>
  <si>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</si>
  <si>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</si>
  <si>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</si>
  <si>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</si>
  <si>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</si>
  <si>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</si>
  <si>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</si>
  <si>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</si>
  <si>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</si>
  <si>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</si>
  <si>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</si>
  <si>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</si>
  <si>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</si>
  <si>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</si>
  <si>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</si>
  <si>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</si>
  <si>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</si>
  <si>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</si>
  <si>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</si>
  <si>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</si>
  <si>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</si>
  <si>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</si>
  <si>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</si>
  <si>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</si>
  <si>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</si>
  <si>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</si>
  <si>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</si>
  <si>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</si>
  <si>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</si>
  <si>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</si>
  <si>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</si>
  <si>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</si>
  <si>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</si>
  <si>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</si>
  <si>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</si>
  <si>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</si>
  <si>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</si>
  <si>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</si>
  <si>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</si>
  <si>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</si>
  <si>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</si>
  <si>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</si>
  <si>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</si>
  <si>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</si>
  <si>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</si>
  <si>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</si>
  <si>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</si>
  <si>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</si>
  <si>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</si>
  <si>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</si>
  <si>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</si>
  <si>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</si>
  <si>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</si>
  <si>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</si>
  <si>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</si>
  <si>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</si>
  <si>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</si>
  <si>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</si>
  <si>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</si>
  <si>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</si>
  <si>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</si>
  <si>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</si>
  <si>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</si>
  <si>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</si>
  <si>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</si>
  <si>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</si>
  <si>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</si>
  <si>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</si>
  <si>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</si>
  <si>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</si>
  <si>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</si>
  <si>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</si>
  <si>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</si>
  <si>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</si>
  <si>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</si>
  <si>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</si>
  <si>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</si>
  <si>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</si>
  <si>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</si>
  <si>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</si>
  <si>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</si>
  <si>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</si>
  <si>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</si>
  <si>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</si>
  <si>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</si>
  <si>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</si>
  <si>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</si>
  <si>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</si>
  <si>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</si>
  <si>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</si>
  <si>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</si>
  <si>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</si>
  <si>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</si>
  <si>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</si>
  <si>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</si>
  <si>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</si>
  <si>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</si>
  <si>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</si>
  <si>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</si>
  <si>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</si>
  <si>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</si>
  <si>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</si>
  <si>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</si>
  <si>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</si>
  <si>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</si>
  <si>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</si>
  <si>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</si>
  <si>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</si>
  <si>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</si>
  <si>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</si>
  <si>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</si>
  <si>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</si>
  <si>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</si>
  <si>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</si>
  <si>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</si>
  <si>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</si>
  <si>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</si>
  <si>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</si>
  <si>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</si>
  <si>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</si>
  <si>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</si>
  <si>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</si>
  <si>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</si>
  <si>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</si>
  <si>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</si>
  <si>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</si>
  <si>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</si>
  <si>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</si>
  <si>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</si>
  <si>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</si>
  <si>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</si>
  <si>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</si>
  <si>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</si>
  <si>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</si>
  <si>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</si>
  <si>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</si>
  <si>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</si>
  <si>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</si>
  <si>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</si>
  <si>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</si>
  <si>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</si>
  <si>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</si>
  <si>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</si>
  <si>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</si>
  <si>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</si>
  <si>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</si>
  <si>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</si>
  <si>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</si>
  <si>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</si>
  <si>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</si>
  <si>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</si>
  <si>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</si>
  <si>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</si>
  <si>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</si>
  <si>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</si>
  <si>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</si>
  <si>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</si>
  <si>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</si>
  <si>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</si>
  <si>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</si>
  <si>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</si>
  <si>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</si>
  <si>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</si>
  <si>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</si>
  <si>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</si>
  <si>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</si>
  <si>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</si>
  <si>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</si>
  <si>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</si>
  <si>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</si>
  <si>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</si>
  <si>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</si>
  <si>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</si>
  <si>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</si>
  <si>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</si>
  <si>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</si>
  <si>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</si>
  <si>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</si>
  <si>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</si>
  <si>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</si>
  <si>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</si>
  <si>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</si>
  <si>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</si>
  <si>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</si>
  <si>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</si>
  <si>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</si>
  <si>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</si>
  <si>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</si>
  <si>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</si>
  <si>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</si>
  <si>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</si>
  <si>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</si>
  <si>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</si>
  <si>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</si>
  <si>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</si>
  <si>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</si>
  <si>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</si>
  <si>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</si>
  <si>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</si>
  <si>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</si>
  <si>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</si>
  <si>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</si>
  <si>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</si>
  <si>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</si>
  <si>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</si>
  <si>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</si>
  <si>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</si>
  <si>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</si>
  <si>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</si>
  <si>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</si>
  <si>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</si>
  <si>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</si>
  <si>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</si>
  <si>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</si>
  <si>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</si>
  <si>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</si>
  <si>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</si>
  <si>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</si>
  <si>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</si>
  <si>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</si>
  <si>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</si>
  <si>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</si>
  <si>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</si>
  <si>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</si>
  <si>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</si>
  <si>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</si>
  <si>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</si>
  <si>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</si>
  <si>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</si>
  <si>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</si>
  <si>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</si>
  <si>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</si>
  <si>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</si>
  <si>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</si>
  <si>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</si>
  <si>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</si>
  <si>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</si>
  <si>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</si>
  <si>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</si>
  <si>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</si>
  <si>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</si>
  <si>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</si>
  <si>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</si>
  <si>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</si>
  <si>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</si>
  <si>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</si>
  <si>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</si>
  <si>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</si>
  <si>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</si>
  <si>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</si>
  <si>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</si>
  <si>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</si>
  <si>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</si>
  <si>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</si>
  <si>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</si>
  <si>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</si>
  <si>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</si>
  <si>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</si>
  <si>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</si>
  <si>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</si>
  <si>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</si>
  <si>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</si>
  <si>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</si>
  <si>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</si>
  <si>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</si>
  <si>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</si>
  <si>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</si>
  <si>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</si>
  <si>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</si>
  <si>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</si>
  <si>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</si>
  <si>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</si>
  <si>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</si>
  <si>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</si>
  <si>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</si>
  <si>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</si>
  <si>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</si>
  <si>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</si>
  <si>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</si>
  <si>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</si>
  <si>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</si>
  <si>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</si>
  <si>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</si>
  <si>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</si>
  <si>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</si>
  <si>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</si>
  <si>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</si>
  <si>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</si>
  <si>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</si>
  <si>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</si>
  <si>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</si>
  <si>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</si>
  <si>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</si>
  <si>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</si>
  <si>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</si>
  <si>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</si>
  <si>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</si>
  <si>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</si>
  <si>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</si>
  <si>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</si>
  <si>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</si>
  <si>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</si>
  <si>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</si>
  <si>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</si>
  <si>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</si>
  <si>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</si>
  <si>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</si>
  <si>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</si>
  <si>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</si>
  <si>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</si>
  <si>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</si>
  <si>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</si>
  <si>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</si>
  <si>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</si>
  <si>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</si>
  <si>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</si>
  <si>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</si>
  <si>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</si>
  <si>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</si>
  <si>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</si>
  <si>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</si>
  <si>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</si>
  <si>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</si>
  <si>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</si>
  <si>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</si>
  <si>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</si>
  <si>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</si>
  <si>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</si>
  <si>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</si>
  <si>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</si>
  <si>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</si>
  <si>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</si>
  <si>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</si>
  <si>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</si>
  <si>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</si>
  <si>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</si>
  <si>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</si>
  <si>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</si>
  <si>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</si>
  <si>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</si>
  <si>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</si>
  <si>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</si>
  <si>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</si>
  <si>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</si>
  <si>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</si>
  <si>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</si>
  <si>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</si>
  <si>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</si>
  <si>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</si>
  <si>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</si>
  <si>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</si>
  <si>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</si>
  <si>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</si>
  <si>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</si>
  <si>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</si>
  <si>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</si>
  <si>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</si>
  <si>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</si>
  <si>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</si>
  <si>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</si>
  <si>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</si>
  <si>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</si>
  <si>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</si>
  <si>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</si>
  <si>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</si>
  <si>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</si>
  <si>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</si>
  <si>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</si>
  <si>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</si>
  <si>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</si>
  <si>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</si>
  <si>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</si>
  <si>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</si>
  <si>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</si>
  <si>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</si>
  <si>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</si>
  <si>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</si>
  <si>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</si>
  <si>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</si>
  <si>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</si>
  <si>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</si>
  <si>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</si>
  <si>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</si>
  <si>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</si>
  <si>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</si>
  <si>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</si>
  <si>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</si>
  <si>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</si>
  <si>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</si>
  <si>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</si>
  <si>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</si>
  <si>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</si>
  <si>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</si>
  <si>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</si>
  <si>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</si>
  <si>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</si>
  <si>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</si>
  <si>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</si>
  <si>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</si>
  <si>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</si>
  <si>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</si>
  <si>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</si>
  <si>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</si>
  <si>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</si>
  <si>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</si>
  <si>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</si>
  <si>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</si>
  <si>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</si>
  <si>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</si>
  <si>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</si>
  <si>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</si>
  <si>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</si>
  <si>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</si>
  <si>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</si>
  <si>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</si>
  <si>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</si>
  <si>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</si>
  <si>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</si>
  <si>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</si>
  <si>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</si>
  <si>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</si>
  <si>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</si>
  <si>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</si>
  <si>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</si>
  <si>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</si>
  <si>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</si>
  <si>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</si>
  <si>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</si>
  <si>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</si>
  <si>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</si>
  <si>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</si>
  <si>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</si>
  <si>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</si>
  <si>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</si>
  <si>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</si>
  <si>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</si>
  <si>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</si>
  <si>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</si>
  <si>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</si>
  <si>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</si>
  <si>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</si>
  <si>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</si>
  <si>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</si>
  <si>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</si>
  <si>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</si>
  <si>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</si>
  <si>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</si>
  <si>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</si>
  <si>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</si>
  <si>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</si>
  <si>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</si>
  <si>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</si>
  <si>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</si>
  <si>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</si>
  <si>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</si>
  <si>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</si>
  <si>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</si>
  <si>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</si>
  <si>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</si>
  <si>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</si>
  <si>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</si>
  <si>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</si>
  <si>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</si>
  <si>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</si>
  <si>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</si>
  <si>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</si>
  <si>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</si>
  <si>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</si>
  <si>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</si>
  <si>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</si>
  <si>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</si>
  <si>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</si>
  <si>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</si>
  <si>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</si>
  <si>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</si>
  <si>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</si>
  <si>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</si>
  <si>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</si>
  <si>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</si>
  <si>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</si>
  <si>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</si>
  <si>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</si>
  <si>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</si>
  <si>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</si>
  <si>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</si>
  <si>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</si>
  <si>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</si>
  <si>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</si>
  <si>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</si>
  <si>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</si>
  <si>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</si>
  <si>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</si>
  <si>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</si>
  <si>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</si>
  <si>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</si>
  <si>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</si>
  <si>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</si>
  <si>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</si>
  <si>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</si>
  <si>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</si>
  <si>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</si>
  <si>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</si>
  <si>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</si>
  <si>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</si>
  <si>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</si>
  <si>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</si>
  <si>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</si>
  <si>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</si>
  <si>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</si>
  <si>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</si>
  <si>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</si>
  <si>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</si>
  <si>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</si>
  <si>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</si>
  <si>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</si>
  <si>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</si>
  <si>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</si>
  <si>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</si>
  <si>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</si>
  <si>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</si>
  <si>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</si>
  <si>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</si>
  <si>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</si>
  <si>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</si>
  <si>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</si>
  <si>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</si>
  <si>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</si>
  <si>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</si>
  <si>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</si>
  <si>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</si>
  <si>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</si>
  <si>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</si>
  <si>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</si>
  <si>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</si>
  <si>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</si>
  <si>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</si>
  <si>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</si>
  <si>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</si>
  <si>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</si>
  <si>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</si>
  <si>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</si>
  <si>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</si>
  <si>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</si>
  <si>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</si>
  <si>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</si>
  <si>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</si>
  <si>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</si>
  <si>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</si>
  <si>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</si>
  <si>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</si>
  <si>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</si>
  <si>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</si>
  <si>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</si>
  <si>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</si>
  <si>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</si>
  <si>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</si>
  <si>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</si>
  <si>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</si>
  <si>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</si>
  <si>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</si>
  <si>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</si>
  <si>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</si>
  <si>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</si>
  <si>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</si>
  <si>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</si>
  <si>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</si>
  <si>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</si>
  <si>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</si>
  <si>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</si>
  <si>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</si>
  <si>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</si>
  <si>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</si>
  <si>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</si>
  <si>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</si>
  <si>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</si>
  <si>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</si>
  <si>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</si>
  <si>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</si>
  <si>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</si>
  <si>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</si>
  <si>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</si>
  <si>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</si>
  <si>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</si>
  <si>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</si>
  <si>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</si>
  <si>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</si>
  <si>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</si>
  <si>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</si>
  <si>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</si>
  <si>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</si>
  <si>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</si>
  <si>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</si>
  <si>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</si>
  <si>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</si>
  <si>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</si>
  <si>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</si>
  <si>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</si>
  <si>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</si>
  <si>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</si>
  <si>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</si>
  <si>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</si>
  <si>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</si>
  <si>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</si>
  <si>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</si>
  <si>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</si>
  <si>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</si>
  <si>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</si>
  <si>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</si>
  <si>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</si>
  <si>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</si>
  <si>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</si>
  <si>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</si>
  <si>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</si>
  <si>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</si>
  <si>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</si>
  <si>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</si>
  <si>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</si>
  <si>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</si>
  <si>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</si>
  <si>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</si>
  <si>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</si>
  <si>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</si>
  <si>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</si>
  <si>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</si>
  <si>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</si>
  <si>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</si>
  <si>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</si>
  <si>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</si>
  <si>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</si>
  <si>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</si>
  <si>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</si>
  <si>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</si>
  <si>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</si>
  <si>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</si>
  <si>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</si>
  <si>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</si>
  <si>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</si>
  <si>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</si>
  <si>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</si>
  <si>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</si>
  <si>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</si>
  <si>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</si>
  <si>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</si>
  <si>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</si>
  <si>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</si>
  <si>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</si>
  <si>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</si>
  <si>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</si>
  <si>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</si>
  <si>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</si>
  <si>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</si>
  <si>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</si>
  <si>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</si>
  <si>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</si>
  <si>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</si>
  <si>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</si>
  <si>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</si>
  <si>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</si>
  <si>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</si>
  <si>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</si>
  <si>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</si>
  <si>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</si>
  <si>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</si>
  <si>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</si>
  <si>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</si>
  <si>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</si>
  <si>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</si>
  <si>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</si>
  <si>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</si>
  <si>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</si>
  <si>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</si>
  <si>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</si>
  <si>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</si>
  <si>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</si>
  <si>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</si>
  <si>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</si>
  <si>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</si>
  <si>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</si>
  <si>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</si>
  <si>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</si>
  <si>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</si>
  <si>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</si>
  <si>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</si>
  <si>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</si>
  <si>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</si>
  <si>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</si>
  <si>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</si>
  <si>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</si>
  <si>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</si>
  <si>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</si>
  <si>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</si>
  <si>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</si>
  <si>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</si>
  <si>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</si>
  <si>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</si>
  <si>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</si>
  <si>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</si>
  <si>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</si>
  <si>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</si>
  <si>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</si>
  <si>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</si>
  <si>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</si>
  <si>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</si>
  <si>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</si>
  <si>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</si>
  <si>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</si>
  <si>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</si>
  <si>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</si>
  <si>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</si>
  <si>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</si>
  <si>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</si>
  <si>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</si>
  <si>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</si>
  <si>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</si>
  <si>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</si>
  <si>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</si>
  <si>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</si>
  <si>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</si>
  <si>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</si>
  <si>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</si>
  <si>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</si>
  <si>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</si>
  <si>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</si>
  <si>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</si>
  <si>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</si>
  <si>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</si>
  <si>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</si>
  <si>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</si>
  <si>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</si>
  <si>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</si>
  <si>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</si>
  <si>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</si>
  <si>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</si>
  <si>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</si>
  <si>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</si>
  <si>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</si>
  <si>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</si>
  <si>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</si>
  <si>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</si>
  <si>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</si>
  <si>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</si>
  <si>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</si>
  <si>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</si>
  <si>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</si>
  <si>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</si>
  <si>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</si>
  <si>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</si>
  <si>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</si>
  <si>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</si>
  <si>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</si>
  <si>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</si>
  <si>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</si>
  <si>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</si>
  <si>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</si>
  <si>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</si>
  <si>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</si>
  <si>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</si>
  <si>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</si>
  <si>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</si>
  <si>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</si>
  <si>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</si>
  <si>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</si>
  <si>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</si>
  <si>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</si>
  <si>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</si>
  <si>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</si>
  <si>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</si>
  <si>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</si>
  <si>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</si>
  <si>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</si>
  <si>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</si>
  <si>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</si>
  <si>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</si>
  <si>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</si>
  <si>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</si>
  <si>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</si>
  <si>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</si>
  <si>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</si>
  <si>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</si>
  <si>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</si>
  <si>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</si>
  <si>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</si>
  <si>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</si>
  <si>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</si>
  <si>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</si>
  <si>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</si>
  <si>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</si>
  <si>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</si>
  <si>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</si>
  <si>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</si>
  <si>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</si>
  <si>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</si>
  <si>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</si>
  <si>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</si>
  <si>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</si>
  <si>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</si>
  <si>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</si>
  <si>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</si>
  <si>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</si>
  <si>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</si>
  <si>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</si>
  <si>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</si>
  <si>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</si>
  <si>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</si>
  <si>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</si>
  <si>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</si>
  <si>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</si>
  <si>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</si>
  <si>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</si>
  <si>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</si>
  <si>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</si>
  <si>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</si>
  <si>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</si>
  <si>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</si>
  <si>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</si>
  <si>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</si>
  <si>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</si>
  <si>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</si>
  <si>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</si>
  <si>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</si>
  <si>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</si>
  <si>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</si>
  <si>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</si>
  <si>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</si>
  <si>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</si>
  <si>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</si>
  <si>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</si>
  <si>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</si>
  <si>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</si>
  <si>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</si>
  <si>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</si>
  <si>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</si>
  <si>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</si>
  <si>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</si>
  <si>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</si>
  <si>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</si>
  <si>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</si>
  <si>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</si>
  <si>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</si>
  <si>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</si>
  <si>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</si>
  <si>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</si>
  <si>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</si>
  <si>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</si>
  <si>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</si>
  <si>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</si>
  <si>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</si>
  <si>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</si>
  <si>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</si>
  <si>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</si>
  <si>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</si>
  <si>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</si>
  <si>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</si>
  <si>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</si>
  <si>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</si>
  <si>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</si>
  <si>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</si>
  <si>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</si>
  <si>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</si>
  <si>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</si>
  <si>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</si>
  <si>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</si>
  <si>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</si>
  <si>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</si>
  <si>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</si>
  <si>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</si>
  <si>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</si>
  <si>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</si>
  <si>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</si>
  <si>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</si>
  <si>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</si>
  <si>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</si>
  <si>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</si>
  <si>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</si>
  <si>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</si>
  <si>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</si>
  <si>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</si>
  <si>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</si>
  <si>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</si>
  <si>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</si>
  <si>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</si>
  <si>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</si>
  <si>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</si>
  <si>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</si>
  <si>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</si>
  <si>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</si>
  <si>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</si>
  <si>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</si>
  <si>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</si>
  <si>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</si>
  <si>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</si>
  <si>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</si>
  <si>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</si>
  <si>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</si>
  <si>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</si>
  <si>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</si>
  <si>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</si>
  <si>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</si>
  <si>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</si>
  <si>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</si>
  <si>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</si>
  <si>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</si>
  <si>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</si>
  <si>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</si>
  <si>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</si>
  <si>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</si>
  <si>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</si>
  <si>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</si>
  <si>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</si>
  <si>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</si>
  <si>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</si>
  <si>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</si>
  <si>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</si>
  <si>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</si>
  <si>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</si>
  <si>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</si>
  <si>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</si>
  <si>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</si>
  <si>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</si>
  <si>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</si>
  <si>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</si>
  <si>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</si>
  <si>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</si>
  <si>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</si>
  <si>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</si>
  <si>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</si>
  <si>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</si>
  <si>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</si>
  <si>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</si>
  <si>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</si>
  <si>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</si>
  <si>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</si>
  <si>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</si>
  <si>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</si>
  <si>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</si>
  <si>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</si>
  <si>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</si>
  <si>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</si>
  <si>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</si>
  <si>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</si>
  <si>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</si>
  <si>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</si>
  <si>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</si>
  <si>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</si>
  <si>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</si>
  <si>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</si>
  <si>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</si>
  <si>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</si>
  <si>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</si>
  <si>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</si>
  <si>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</si>
  <si>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</si>
  <si>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</si>
  <si>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</si>
  <si>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</si>
  <si>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</si>
  <si>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</si>
  <si>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</si>
  <si>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</si>
  <si>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</si>
  <si>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</si>
  <si>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</si>
  <si>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</si>
  <si>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</si>
  <si>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</si>
  <si>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</si>
  <si>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</si>
  <si>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</si>
  <si>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</si>
  <si>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</si>
  <si>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</si>
  <si>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</si>
  <si>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</si>
  <si>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</si>
  <si>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</si>
  <si>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</si>
  <si>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</si>
  <si>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</si>
  <si>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</si>
  <si>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</si>
  <si>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</si>
  <si>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</si>
  <si>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</si>
  <si>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</si>
  <si>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</si>
  <si>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</si>
  <si>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</si>
  <si>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</si>
  <si>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</si>
  <si>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</si>
  <si>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</si>
  <si>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</si>
  <si>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</si>
  <si>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</si>
  <si>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</si>
  <si>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</si>
  <si>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</si>
  <si>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</si>
  <si>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</si>
  <si>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</si>
  <si>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</si>
  <si>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</si>
  <si>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</si>
  <si>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</si>
  <si>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</si>
  <si>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</si>
  <si>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</si>
  <si>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</si>
  <si>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</si>
  <si>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</si>
  <si>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</si>
  <si>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</si>
  <si>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</si>
  <si>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</si>
  <si>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</si>
  <si>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</si>
  <si>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</si>
  <si>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</si>
  <si>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</si>
  <si>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</si>
  <si>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</si>
  <si>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</si>
  <si>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</si>
  <si>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</si>
  <si>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</si>
  <si>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</si>
  <si>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</si>
  <si>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</si>
  <si>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</si>
  <si>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</si>
  <si>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</si>
  <si>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</si>
  <si>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</si>
  <si>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</si>
  <si>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</si>
  <si>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</si>
  <si>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</si>
  <si>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</si>
  <si>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</si>
  <si>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</si>
  <si>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</si>
  <si>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</si>
  <si>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</si>
  <si>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</si>
  <si>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</si>
  <si>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</si>
  <si>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</si>
  <si>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</si>
  <si>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</si>
  <si>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</si>
  <si>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</si>
  <si>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</si>
  <si>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</si>
  <si>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</si>
  <si>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</si>
  <si>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</si>
  <si>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</si>
  <si>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</si>
  <si>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</si>
  <si>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</si>
  <si>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</si>
  <si>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</si>
  <si>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</si>
  <si>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</si>
  <si>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</si>
  <si>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</si>
  <si>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</si>
  <si>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</si>
  <si>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</si>
  <si>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</si>
  <si>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</si>
  <si>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</si>
  <si>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</si>
  <si>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</si>
  <si>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</si>
  <si>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</si>
  <si>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</si>
  <si>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</si>
  <si>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</si>
  <si>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</si>
  <si>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</si>
  <si>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</si>
  <si>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</si>
  <si>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</si>
  <si>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</si>
  <si>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</si>
  <si>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</si>
  <si>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</si>
  <si>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</si>
  <si>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</si>
  <si>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</si>
  <si>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</si>
  <si>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</si>
  <si>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</si>
  <si>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</si>
  <si>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</si>
  <si>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</si>
  <si>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</si>
  <si>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</si>
  <si>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</si>
  <si>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</si>
  <si>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</si>
  <si>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</si>
  <si>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</si>
  <si>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</si>
  <si>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</si>
  <si>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</si>
  <si>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</si>
  <si>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</si>
  <si>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</si>
  <si>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</si>
  <si>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</si>
  <si>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</si>
  <si>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</si>
  <si>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</si>
  <si>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</si>
  <si>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</si>
  <si>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</si>
  <si>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</si>
  <si>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</si>
  <si>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</si>
  <si>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</si>
  <si>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</si>
  <si>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</si>
  <si>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</si>
  <si>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</si>
  <si>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</si>
  <si>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</si>
  <si>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</si>
  <si>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</si>
  <si>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</si>
  <si>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</si>
  <si>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</si>
  <si>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</si>
  <si>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</si>
  <si>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</si>
  <si>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</si>
  <si>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</si>
  <si>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</si>
  <si>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</si>
  <si>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</si>
  <si>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</si>
  <si>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</si>
  <si>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</si>
  <si>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</si>
  <si>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</si>
  <si>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</si>
  <si>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</si>
  <si>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</si>
  <si>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</si>
  <si>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</si>
  <si>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</si>
  <si>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</si>
  <si>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</si>
  <si>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</si>
  <si>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</si>
  <si>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</si>
  <si>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</si>
  <si>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</si>
  <si>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</si>
  <si>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</si>
  <si>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</si>
  <si>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</si>
  <si>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</si>
  <si>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</si>
  <si>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</si>
  <si>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</si>
  <si>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</si>
  <si>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</si>
  <si>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</si>
  <si>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</si>
  <si>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</si>
  <si>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</si>
  <si>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</si>
  <si>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</si>
  <si>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</si>
  <si>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</si>
  <si>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</si>
  <si>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</si>
  <si>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</si>
  <si>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</si>
  <si>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</si>
  <si>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</si>
  <si>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</si>
  <si>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</si>
  <si>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</si>
  <si>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</si>
  <si>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</si>
  <si>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</si>
  <si>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</si>
  <si>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</si>
  <si>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</si>
  <si>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</si>
  <si>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</si>
  <si>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</si>
  <si>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</si>
  <si>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</si>
  <si>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</si>
  <si>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</si>
  <si>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</si>
  <si>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</si>
  <si>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</si>
  <si>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</si>
  <si>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</si>
  <si>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</si>
  <si>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</si>
  <si>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</si>
  <si>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</si>
  <si>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</si>
  <si>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</si>
  <si>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</si>
  <si>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</si>
  <si>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</si>
  <si>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</si>
  <si>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</si>
  <si>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</si>
  <si>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</si>
  <si>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</si>
  <si>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</si>
  <si>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</si>
  <si>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</si>
  <si>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</si>
  <si>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</si>
  <si>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</si>
  <si>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</si>
  <si>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</si>
  <si>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</si>
  <si>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</si>
  <si>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</si>
  <si>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</si>
  <si>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</si>
  <si>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</si>
  <si>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</si>
  <si>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</si>
  <si>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</si>
  <si>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</si>
  <si>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</si>
  <si>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</si>
  <si>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</si>
  <si>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</si>
  <si>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</si>
  <si>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</si>
  <si>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</si>
  <si>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</si>
  <si>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</si>
  <si>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</si>
  <si>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</si>
  <si>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</si>
  <si>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</si>
  <si>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</si>
  <si>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</si>
  <si>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</si>
  <si>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</si>
  <si>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</si>
  <si>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</si>
  <si>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</si>
  <si>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</si>
  <si>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</si>
  <si>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</si>
  <si>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</si>
  <si>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</si>
  <si>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</si>
  <si>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</si>
  <si>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</si>
  <si>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</si>
  <si>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</si>
  <si>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</si>
  <si>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</si>
  <si>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</si>
  <si>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</si>
  <si>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</si>
  <si>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</si>
  <si>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</si>
  <si>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</si>
  <si>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</si>
  <si>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</si>
  <si>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</si>
  <si>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</si>
  <si>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</si>
  <si>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</si>
  <si>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</si>
  <si>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</si>
  <si>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</si>
  <si>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</si>
  <si>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</si>
  <si>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</si>
  <si>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</si>
  <si>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</si>
  <si>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</si>
  <si>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</si>
  <si>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</si>
  <si>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</si>
  <si>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</si>
  <si>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</si>
  <si>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</si>
  <si>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</si>
  <si>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</si>
  <si>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</si>
  <si>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</si>
  <si>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</si>
  <si>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</si>
  <si>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</si>
  <si>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</si>
  <si>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</si>
  <si>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</si>
  <si>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</si>
  <si>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</si>
  <si>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</si>
  <si>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</si>
  <si>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</si>
  <si>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</si>
  <si>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</si>
  <si>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</si>
  <si>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</si>
  <si>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</si>
  <si>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</si>
  <si>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</si>
  <si>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</si>
  <si>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</si>
  <si>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</si>
  <si>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</si>
  <si>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</si>
  <si>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</si>
  <si>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</si>
  <si>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</si>
  <si>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</si>
  <si>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</si>
  <si>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</si>
  <si>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</si>
  <si>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</si>
  <si>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</si>
  <si>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</si>
  <si>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</si>
  <si>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</si>
  <si>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</si>
  <si>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</si>
  <si>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</si>
  <si>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</si>
  <si>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</si>
  <si>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</si>
  <si>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</si>
  <si>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</si>
  <si>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</si>
  <si>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</si>
  <si>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</si>
  <si>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</si>
  <si>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</si>
  <si>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</si>
  <si>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</si>
  <si>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</si>
  <si>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</si>
  <si>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</si>
  <si>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</si>
  <si>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</si>
  <si>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</si>
  <si>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</si>
  <si>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</si>
  <si>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</si>
  <si>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</si>
  <si>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</si>
  <si>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</si>
  <si>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</si>
  <si>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</si>
  <si>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</si>
  <si>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</si>
  <si>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</si>
  <si>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</si>
  <si>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</si>
  <si>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</si>
  <si>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</si>
  <si>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</si>
  <si>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</si>
  <si>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</si>
  <si>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</si>
  <si>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</si>
  <si>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</si>
  <si>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</si>
  <si>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</si>
  <si>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</si>
  <si>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</si>
  <si>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</si>
  <si>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</si>
  <si>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</si>
  <si>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</si>
  <si>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</si>
  <si>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</si>
  <si>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</si>
  <si>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</si>
  <si>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</si>
  <si>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</si>
  <si>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</si>
  <si>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</si>
  <si>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</si>
  <si>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</si>
  <si>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</si>
  <si>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</si>
  <si>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</si>
  <si>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</si>
  <si>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</si>
  <si>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</si>
  <si>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</si>
  <si>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</si>
  <si>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</si>
  <si>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</si>
  <si>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</si>
  <si>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</si>
  <si>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</si>
  <si>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</si>
  <si>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</si>
  <si>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</si>
  <si>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</si>
  <si>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</si>
  <si>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</si>
  <si>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</si>
  <si>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</si>
  <si>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</si>
  <si>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</si>
  <si>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</si>
  <si>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</si>
  <si>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</si>
  <si>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</si>
  <si>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</si>
  <si>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</si>
  <si>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</si>
  <si>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</si>
  <si>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</si>
  <si>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</si>
  <si>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</si>
  <si>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</si>
  <si>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</si>
  <si>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</si>
  <si>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</si>
  <si>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</si>
  <si>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</si>
  <si>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</si>
  <si>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</si>
  <si>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</si>
  <si>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</si>
  <si>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</si>
  <si>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</si>
  <si>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</si>
  <si>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</si>
  <si>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</si>
  <si>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</si>
  <si>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</si>
  <si>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</si>
  <si>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</si>
  <si>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</si>
  <si>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</si>
  <si>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</si>
  <si>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</si>
  <si>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</si>
  <si>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</si>
  <si>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</si>
  <si>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</si>
  <si>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</si>
  <si>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</si>
  <si>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</si>
  <si>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</si>
  <si>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</si>
  <si>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</si>
  <si>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</si>
  <si>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</si>
  <si>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</si>
  <si>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</si>
  <si>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</si>
  <si>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</si>
  <si>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</si>
  <si>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</si>
  <si>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</si>
  <si>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</si>
  <si>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</si>
  <si>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</si>
  <si>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</si>
  <si>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</si>
  <si>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</si>
  <si>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</si>
  <si>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</si>
  <si>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</si>
  <si>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</si>
  <si>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</si>
  <si>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</si>
  <si>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</si>
  <si>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</si>
  <si>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</si>
  <si>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</si>
  <si>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</si>
  <si>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</si>
  <si>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</si>
  <si>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</si>
  <si>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</si>
  <si>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</si>
  <si>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</si>
  <si>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</si>
  <si>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</si>
  <si>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</si>
  <si>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</si>
  <si>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</si>
  <si>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</si>
  <si>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</si>
  <si>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</si>
  <si>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</si>
  <si>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</si>
  <si>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</si>
  <si>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</si>
  <si>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</si>
  <si>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</si>
  <si>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</si>
  <si>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</si>
  <si>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</si>
  <si>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</si>
  <si>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</si>
  <si>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</si>
  <si>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</si>
  <si>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</si>
  <si>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</si>
  <si>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</si>
  <si>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</si>
  <si>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</si>
  <si>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</si>
  <si>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</si>
  <si>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</si>
  <si>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</si>
  <si>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</si>
  <si>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</si>
  <si>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</si>
  <si>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</si>
  <si>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</si>
  <si>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</si>
  <si>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</si>
  <si>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</si>
  <si>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</si>
  <si>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</si>
  <si>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</si>
  <si>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</si>
  <si>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</si>
  <si>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</si>
  <si>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</si>
  <si>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</si>
  <si>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</si>
  <si>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</si>
  <si>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</si>
  <si>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</si>
  <si>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</si>
  <si>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</si>
  <si>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</si>
  <si>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</si>
  <si>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</si>
  <si>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</si>
  <si>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</si>
  <si>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</si>
  <si>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</si>
  <si>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</si>
  <si>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</si>
  <si>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</si>
  <si>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</si>
  <si>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</si>
  <si>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</si>
  <si>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</si>
  <si>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</si>
  <si>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</si>
  <si>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</si>
  <si>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</si>
  <si>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</si>
  <si>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</si>
  <si>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</si>
  <si>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</si>
  <si>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</si>
  <si>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</si>
  <si>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</si>
  <si>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</si>
  <si>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</si>
  <si>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</si>
  <si>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</si>
  <si>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</si>
  <si>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</si>
  <si>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</si>
  <si>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</si>
  <si>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</si>
  <si>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</si>
  <si>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</si>
  <si>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</si>
  <si>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</si>
  <si>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</si>
  <si>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</si>
  <si>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</si>
  <si>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</si>
  <si>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</si>
  <si>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</si>
  <si>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</si>
  <si>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</si>
  <si>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</si>
  <si>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</si>
  <si>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</si>
  <si>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</si>
  <si>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</si>
  <si>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</si>
  <si>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</si>
  <si>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</si>
  <si>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</si>
  <si>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</si>
  <si>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</si>
  <si>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</si>
  <si>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</si>
  <si>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</si>
  <si>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</si>
  <si>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</si>
  <si>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</si>
  <si>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</si>
  <si>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</si>
  <si>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</si>
  <si>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</si>
  <si>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</si>
  <si>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</si>
  <si>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</si>
  <si>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</si>
  <si>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</si>
  <si>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</si>
  <si>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</si>
  <si>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</si>
  <si>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</si>
  <si>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</si>
  <si>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</si>
  <si>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</si>
  <si>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</si>
  <si>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</si>
  <si>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</si>
  <si>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</si>
  <si>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</si>
  <si>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</si>
  <si>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</si>
  <si>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</si>
  <si>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</si>
  <si>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</si>
  <si>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</si>
  <si>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</si>
  <si>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</si>
  <si>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</si>
  <si>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</si>
  <si>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</si>
  <si>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</si>
  <si>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</si>
  <si>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</si>
  <si>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</si>
  <si>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</si>
  <si>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</si>
  <si>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</si>
  <si>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</si>
  <si>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</si>
  <si>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</si>
  <si>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</si>
  <si>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</si>
  <si>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</si>
  <si>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</si>
  <si>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</si>
  <si>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</si>
  <si>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</si>
  <si>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</si>
  <si>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</si>
  <si>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</si>
  <si>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</si>
  <si>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</si>
  <si>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</si>
  <si>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</si>
  <si>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</si>
  <si>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</si>
  <si>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</si>
  <si>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</si>
  <si>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</si>
  <si>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</si>
  <si>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</si>
  <si>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</si>
  <si>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</si>
  <si>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</si>
  <si>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</si>
  <si>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</si>
  <si>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</si>
  <si>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</si>
  <si>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</si>
  <si>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</si>
  <si>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</si>
  <si>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</si>
  <si>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</si>
  <si>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</si>
  <si>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</si>
  <si>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</si>
  <si>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</si>
  <si>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</si>
  <si>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</si>
  <si>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</si>
  <si>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</si>
  <si>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</si>
  <si>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</si>
  <si>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</si>
  <si>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</si>
  <si>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</si>
  <si>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</si>
  <si>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</si>
  <si>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</si>
  <si>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</si>
  <si>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</si>
  <si>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</si>
  <si>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</si>
  <si>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</si>
  <si>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</si>
  <si>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</si>
  <si>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</si>
  <si>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</si>
  <si>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</si>
  <si>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</si>
  <si>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</si>
  <si>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</si>
  <si>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</si>
  <si>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</si>
  <si>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</si>
  <si>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</si>
  <si>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</si>
  <si>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</si>
  <si>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</si>
  <si>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</si>
  <si>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</si>
  <si>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</si>
  <si>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</si>
  <si>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</si>
  <si>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</si>
  <si>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</si>
  <si>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</si>
  <si>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</si>
  <si>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</si>
  <si>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</si>
  <si>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</si>
  <si>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</si>
  <si>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</si>
  <si>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</si>
  <si>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</si>
  <si>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</si>
  <si>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</si>
  <si>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</si>
  <si>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</si>
  <si>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</si>
  <si>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</si>
  <si>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</si>
  <si>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</si>
  <si>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</si>
  <si>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</si>
  <si>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</si>
  <si>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</si>
  <si>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</si>
  <si>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</si>
  <si>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</si>
  <si>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</si>
  <si>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</si>
  <si>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</si>
  <si>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</si>
  <si>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</si>
  <si>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</si>
  <si>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</si>
  <si>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</si>
  <si>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</si>
  <si>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</si>
  <si>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</si>
  <si>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</si>
  <si>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</si>
  <si>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</si>
  <si>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</si>
  <si>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</si>
  <si>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</si>
  <si>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</si>
  <si>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</si>
  <si>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</si>
  <si>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</si>
  <si>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</si>
  <si>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</si>
  <si>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</si>
  <si>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</si>
  <si>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</si>
  <si>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</si>
  <si>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</si>
  <si>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</si>
  <si>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</si>
  <si>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</si>
  <si>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</si>
  <si>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</si>
  <si>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</si>
  <si>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</si>
  <si>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</si>
  <si>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</si>
  <si>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</si>
  <si>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</si>
  <si>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</si>
  <si>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</si>
  <si>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</si>
  <si>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</si>
  <si>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</si>
  <si>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</si>
  <si>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</si>
  <si>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</si>
  <si>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</si>
  <si>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</si>
  <si>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</si>
  <si>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</si>
  <si>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</si>
  <si>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</si>
  <si>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</si>
  <si>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</si>
  <si>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</si>
  <si>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</si>
  <si>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</si>
  <si>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</si>
  <si>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</si>
  <si>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</si>
  <si>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</si>
  <si>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</si>
  <si>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</si>
  <si>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</si>
  <si>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</si>
  <si>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</si>
  <si>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</si>
  <si>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</si>
  <si>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</si>
  <si>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</si>
  <si>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</si>
  <si>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</si>
  <si>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</si>
  <si>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</si>
  <si>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</si>
  <si>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</si>
  <si>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</si>
  <si>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</si>
  <si>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</si>
  <si>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</si>
  <si>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</si>
  <si>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</si>
  <si>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</si>
  <si>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</si>
  <si>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</si>
  <si>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</si>
  <si>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</si>
  <si>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</si>
  <si>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</si>
  <si>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</si>
  <si>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</si>
  <si>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</si>
  <si>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</si>
  <si>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</si>
  <si>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</si>
  <si>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</si>
  <si>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</si>
  <si>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</si>
  <si>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</si>
  <si>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</si>
  <si>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</si>
  <si>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</si>
  <si>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</si>
  <si>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</si>
  <si>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</si>
  <si>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</si>
  <si>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</si>
  <si>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</si>
  <si>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</si>
  <si>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</si>
  <si>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</si>
  <si>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</si>
  <si>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</si>
  <si>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</si>
  <si>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</si>
  <si>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</si>
  <si>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</si>
  <si>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</si>
  <si>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</si>
  <si>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</si>
  <si>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</si>
  <si>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</si>
  <si>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</si>
  <si>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</si>
  <si>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</si>
  <si>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</si>
  <si>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</si>
  <si>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</si>
  <si>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</si>
  <si>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</si>
  <si>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</si>
  <si>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</si>
  <si>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</si>
  <si>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</si>
  <si>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</si>
  <si>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</si>
  <si>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</si>
  <si>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</si>
  <si>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</si>
  <si>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</si>
  <si>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</si>
  <si>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</si>
  <si>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</si>
  <si>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</si>
  <si>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</si>
  <si>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</si>
  <si>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</si>
  <si>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</si>
  <si>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</si>
  <si>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</si>
  <si>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</si>
  <si>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</si>
  <si>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</si>
  <si>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</si>
  <si>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</si>
  <si>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</si>
  <si>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</si>
  <si>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</si>
  <si>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</si>
  <si>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</si>
  <si>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</si>
  <si>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</si>
  <si>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</si>
  <si>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</si>
  <si>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</si>
  <si>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</si>
  <si>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</si>
  <si>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</si>
  <si>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</si>
  <si>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</si>
  <si>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</si>
  <si>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</si>
  <si>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</si>
  <si>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</si>
  <si>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</si>
  <si>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</si>
  <si>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</si>
  <si>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</si>
  <si>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</si>
  <si>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</si>
  <si>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</si>
  <si>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</si>
  <si>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</si>
  <si>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</si>
  <si>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</si>
  <si>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</si>
  <si>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</si>
  <si>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</si>
  <si>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</si>
  <si>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</si>
  <si>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</si>
  <si>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</si>
  <si>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</si>
  <si>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</si>
  <si>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</si>
  <si>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</si>
  <si>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</si>
  <si>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</si>
  <si>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</si>
  <si>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</si>
  <si>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</si>
  <si>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</si>
  <si>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</si>
  <si>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</si>
  <si>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</si>
  <si>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</si>
  <si>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</si>
  <si>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</si>
  <si>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</si>
  <si>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</si>
  <si>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</si>
  <si>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</si>
  <si>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</si>
  <si>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</si>
  <si>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</si>
  <si>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</si>
  <si>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</si>
  <si>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</si>
  <si>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</si>
  <si>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</si>
  <si>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</si>
  <si>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</si>
  <si>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</si>
  <si>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</si>
  <si>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</si>
  <si>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</si>
  <si>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</si>
  <si>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</si>
  <si>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</si>
  <si>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</si>
  <si>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</si>
  <si>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</si>
  <si>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</si>
  <si>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</si>
  <si>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</si>
  <si>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</si>
  <si>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</si>
  <si>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</si>
  <si>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</si>
  <si>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</si>
  <si>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</si>
  <si>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</si>
  <si>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</si>
  <si>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</si>
  <si>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</si>
  <si>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</si>
  <si>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</si>
  <si>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</si>
  <si>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</si>
  <si>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</si>
  <si>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</si>
  <si>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</si>
  <si>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</si>
  <si>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</si>
  <si>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</si>
  <si>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</si>
  <si>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</si>
  <si>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</si>
  <si>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</si>
  <si>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</si>
  <si>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</si>
  <si>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</si>
  <si>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</si>
  <si>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</si>
  <si>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</si>
  <si>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</si>
  <si>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</si>
  <si>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</si>
  <si>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</si>
  <si>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</si>
  <si>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</si>
  <si>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</si>
  <si>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</si>
  <si>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</si>
  <si>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</si>
  <si>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</si>
  <si>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</si>
  <si>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</si>
  <si>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</si>
  <si>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</si>
  <si>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</si>
  <si>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</si>
  <si>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</si>
  <si>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</si>
  <si>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</si>
  <si>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</si>
  <si>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</si>
  <si>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</si>
  <si>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</si>
  <si>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</si>
  <si>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</si>
  <si>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</si>
  <si>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</si>
  <si>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</si>
  <si>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</si>
  <si>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</si>
  <si>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</si>
  <si>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</si>
  <si>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</si>
  <si>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</si>
  <si>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</si>
  <si>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</si>
  <si>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</si>
  <si>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</si>
  <si>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</si>
  <si>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</si>
  <si>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</si>
  <si>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</si>
  <si>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</si>
  <si>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</si>
  <si>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</si>
  <si>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</si>
  <si>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</si>
  <si>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</si>
  <si>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</si>
  <si>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</si>
  <si>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</si>
  <si>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</si>
  <si>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</si>
  <si>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</si>
  <si>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</si>
  <si>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</si>
  <si>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</si>
  <si>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</si>
  <si>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</si>
  <si>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</si>
  <si>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</si>
  <si>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</si>
  <si>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</si>
  <si>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</si>
  <si>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</si>
  <si>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</si>
  <si>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</si>
  <si>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</si>
  <si>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</si>
  <si>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</si>
  <si>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</si>
  <si>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</si>
  <si>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</si>
  <si>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</si>
  <si>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</si>
  <si>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</si>
  <si>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</si>
  <si>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</si>
  <si>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</si>
  <si>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</si>
  <si>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</si>
  <si>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</si>
  <si>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</si>
  <si>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</si>
  <si>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</si>
  <si>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</si>
  <si>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</si>
  <si>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</si>
  <si>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</si>
  <si>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</si>
  <si>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</si>
  <si>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</si>
  <si>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</si>
  <si>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</si>
  <si>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</si>
  <si>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</si>
  <si>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</si>
  <si>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</si>
  <si>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</si>
  <si>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</si>
  <si>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</si>
  <si>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</si>
  <si>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</si>
  <si>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</si>
  <si>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</si>
  <si>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</si>
  <si>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</si>
  <si>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</si>
  <si>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</si>
  <si>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</si>
  <si>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</si>
  <si>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</si>
  <si>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</si>
  <si>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</si>
  <si>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</si>
  <si>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</si>
  <si>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</si>
  <si>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</si>
  <si>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</si>
  <si>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</si>
  <si>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</si>
  <si>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</si>
  <si>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</si>
  <si>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</si>
  <si>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</si>
  <si>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</si>
  <si>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</si>
  <si>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</si>
  <si>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</si>
  <si>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</si>
  <si>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</si>
  <si>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</si>
  <si>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</si>
  <si>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</si>
  <si>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</si>
  <si>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</si>
  <si>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</si>
  <si>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</si>
  <si>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</si>
  <si>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</si>
  <si>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</si>
  <si>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</si>
  <si>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</si>
  <si>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</si>
  <si>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</si>
  <si>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</si>
  <si>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</si>
  <si>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</si>
  <si>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</si>
  <si>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</si>
  <si>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</si>
  <si>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</si>
  <si>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</si>
  <si>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</si>
  <si>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</si>
  <si>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</si>
  <si>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</si>
  <si>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</si>
  <si>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</si>
  <si>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</si>
  <si>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</si>
  <si>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</si>
  <si>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</si>
  <si>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</si>
  <si>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</si>
  <si>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</si>
  <si>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</si>
  <si>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</si>
  <si>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</si>
  <si>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</si>
  <si>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</si>
  <si>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</si>
  <si>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</si>
  <si>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</si>
  <si>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</si>
  <si>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</si>
  <si>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</si>
  <si>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</si>
  <si>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</si>
  <si>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</si>
  <si>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</si>
  <si>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</si>
  <si>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</si>
  <si>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</si>
  <si>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</si>
  <si>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</si>
  <si>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</si>
  <si>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</si>
  <si>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</si>
  <si>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</si>
  <si>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</si>
  <si>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</si>
  <si>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</si>
  <si>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</si>
  <si>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</si>
  <si>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</si>
  <si>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</si>
  <si>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</si>
  <si>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</si>
  <si>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</si>
  <si>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</si>
  <si>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</si>
  <si>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</si>
  <si>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</si>
  <si>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</si>
  <si>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</si>
  <si>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</si>
  <si>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</si>
  <si>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</si>
  <si>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</si>
  <si>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</si>
  <si>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</si>
  <si>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</si>
  <si>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</si>
  <si>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</si>
  <si>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</si>
  <si>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</si>
  <si>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</si>
  <si>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</si>
  <si>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</si>
  <si>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</si>
  <si>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</si>
  <si>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</si>
  <si>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</si>
  <si>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</si>
  <si>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</si>
  <si>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</si>
  <si>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</si>
  <si>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</si>
  <si>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</si>
  <si>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</si>
  <si>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</si>
  <si>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</si>
  <si>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</si>
  <si>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</si>
  <si>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</si>
  <si>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</si>
  <si>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</si>
  <si>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</si>
  <si>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</si>
  <si>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</si>
  <si>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</si>
  <si>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</si>
  <si>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</si>
  <si>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</si>
  <si>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</si>
  <si>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</si>
  <si>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</si>
  <si>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</si>
  <si>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</si>
  <si>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</si>
  <si>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</si>
  <si>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</si>
  <si>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</si>
  <si>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</si>
  <si>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</si>
  <si>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</si>
  <si>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</si>
  <si>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</si>
  <si>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</si>
  <si>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</si>
  <si>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</si>
  <si>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</si>
  <si>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</si>
  <si>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</si>
  <si>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</si>
  <si>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</si>
  <si>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</si>
  <si>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</si>
  <si>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</si>
  <si>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</si>
  <si>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</si>
  <si>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</si>
  <si>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</si>
  <si>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</si>
  <si>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</si>
  <si>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</si>
  <si>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</si>
  <si>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</si>
  <si>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</si>
  <si>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</si>
  <si>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</si>
  <si>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</si>
  <si>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</si>
  <si>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</si>
  <si>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</si>
  <si>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</si>
  <si>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</si>
  <si>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</si>
  <si>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</si>
  <si>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</si>
  <si>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</si>
  <si>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</si>
  <si>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</si>
  <si>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</si>
  <si>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</si>
  <si>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</si>
  <si>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</si>
  <si>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</si>
  <si>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</si>
  <si>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</si>
  <si>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</si>
  <si>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</si>
  <si>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</si>
  <si>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</si>
  <si>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</si>
  <si>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</si>
  <si>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</si>
  <si>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</si>
  <si>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</si>
  <si>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</si>
  <si>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</si>
  <si>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</si>
  <si>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</si>
  <si>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</si>
  <si>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</si>
  <si>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</si>
  <si>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</si>
  <si>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</si>
  <si>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</si>
  <si>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</si>
  <si>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</si>
  <si>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</si>
  <si>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</si>
  <si>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</si>
  <si>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</si>
  <si>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</si>
  <si>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</si>
  <si>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</si>
  <si>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</si>
  <si>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</si>
  <si>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</si>
  <si>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</si>
  <si>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</si>
  <si>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</si>
  <si>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</si>
  <si>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</si>
  <si>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</si>
  <si>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</si>
  <si>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</si>
  <si>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</si>
  <si>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</si>
  <si>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</si>
  <si>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</si>
  <si>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</si>
  <si>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</si>
  <si>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</si>
  <si>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</si>
  <si>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</si>
  <si>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</si>
  <si>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</si>
  <si>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</si>
  <si>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</si>
  <si>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</si>
  <si>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</si>
  <si>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</si>
  <si>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</si>
  <si>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</si>
  <si>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</si>
  <si>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</si>
  <si>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</si>
  <si>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</si>
  <si>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</si>
  <si>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</si>
  <si>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</si>
  <si>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</si>
  <si>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</si>
  <si>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</si>
  <si>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</si>
  <si>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</si>
  <si>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</si>
  <si>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</si>
  <si>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</si>
  <si>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</si>
  <si>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</si>
  <si>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</si>
  <si>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</si>
  <si>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</si>
  <si>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</si>
  <si>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</si>
  <si>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</si>
  <si>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</si>
  <si>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</si>
  <si>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</si>
  <si>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</si>
  <si>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</si>
  <si>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</si>
  <si>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</si>
  <si>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</si>
  <si>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</si>
  <si>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</si>
  <si>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</si>
  <si>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</si>
  <si>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</si>
  <si>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</si>
  <si>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</si>
  <si>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</si>
  <si>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</si>
  <si>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</si>
  <si>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</si>
  <si>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</si>
  <si>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</si>
  <si>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</si>
  <si>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</si>
  <si>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</si>
  <si>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</si>
  <si>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</si>
  <si>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</si>
  <si>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</si>
  <si>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</si>
  <si>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</si>
  <si>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</si>
  <si>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</si>
  <si>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</si>
  <si>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</si>
  <si>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</si>
  <si>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</si>
  <si>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</si>
  <si>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</si>
  <si>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</si>
  <si>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</si>
  <si>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</si>
  <si>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</si>
  <si>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</si>
  <si>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</si>
  <si>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</si>
  <si>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</si>
  <si>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</si>
  <si>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</si>
  <si>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</si>
  <si>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</si>
  <si>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</si>
  <si>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</si>
  <si>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</si>
  <si>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</si>
  <si>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</si>
  <si>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</si>
  <si>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</si>
  <si>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</si>
  <si>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</si>
  <si>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</si>
  <si>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</si>
  <si>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</si>
  <si>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</si>
  <si>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</si>
  <si>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</si>
  <si>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</si>
  <si>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</si>
  <si>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</si>
  <si>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</si>
  <si>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</si>
  <si>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</si>
  <si>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</si>
  <si>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</si>
  <si>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</si>
  <si>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</si>
  <si>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</si>
  <si>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</si>
  <si>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</si>
  <si>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</si>
  <si>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</si>
  <si>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</si>
  <si>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</si>
  <si>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</si>
  <si>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</si>
  <si>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</si>
  <si>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</si>
  <si>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</si>
  <si>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</si>
  <si>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</si>
  <si>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</si>
  <si>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</si>
  <si>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</si>
  <si>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</si>
  <si>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</si>
  <si>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</si>
  <si>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</si>
  <si>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</si>
  <si>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</si>
  <si>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</si>
  <si>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</si>
  <si>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</si>
  <si>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</si>
  <si>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</si>
  <si>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</si>
  <si>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</si>
  <si>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</si>
  <si>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</si>
  <si>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</si>
  <si>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</si>
  <si>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</si>
  <si>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</si>
  <si>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</si>
  <si>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</si>
  <si>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</si>
  <si>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</si>
  <si>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</si>
  <si>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</si>
  <si>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</si>
  <si>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</si>
  <si>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</si>
  <si>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</si>
  <si>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</si>
  <si>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</si>
  <si>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</si>
  <si>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</si>
  <si>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</si>
  <si>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</si>
  <si>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</si>
  <si>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</si>
  <si>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</si>
  <si>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</si>
  <si>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</si>
  <si>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</si>
  <si>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</si>
  <si>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</si>
  <si>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</si>
  <si>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</si>
  <si>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</si>
  <si>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</si>
  <si>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</si>
  <si>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</si>
  <si>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</si>
  <si>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</si>
  <si>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</si>
  <si>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</si>
  <si>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</si>
  <si>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</si>
  <si>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</si>
  <si>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</si>
  <si>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</si>
  <si>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</si>
  <si>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</si>
  <si>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</si>
  <si>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</si>
  <si>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</si>
  <si>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</si>
  <si>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</si>
  <si>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</si>
  <si>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</si>
  <si>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</si>
  <si>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</si>
  <si>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</si>
  <si>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</si>
  <si>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</si>
  <si>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</si>
  <si>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</si>
  <si>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</si>
  <si>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</si>
  <si>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</si>
  <si>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</si>
  <si>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</si>
  <si>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</si>
  <si>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</si>
  <si>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</si>
  <si>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</si>
  <si>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</si>
  <si>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</si>
  <si>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</si>
  <si>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</si>
  <si>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</si>
  <si>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</si>
  <si>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</si>
  <si>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</si>
  <si>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</si>
  <si>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</si>
  <si>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</si>
  <si>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</si>
  <si>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</si>
  <si>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</si>
  <si>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</si>
  <si>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</si>
  <si>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</si>
  <si>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</si>
  <si>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</si>
  <si>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</si>
  <si>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</si>
  <si>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</si>
  <si>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</si>
  <si>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</si>
  <si>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</si>
  <si>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</si>
  <si>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</si>
  <si>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</si>
  <si>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</si>
  <si>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</si>
  <si>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</si>
  <si>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</si>
  <si>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</si>
  <si>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</si>
  <si>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</si>
  <si>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</si>
  <si>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</si>
  <si>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</si>
  <si>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</si>
  <si>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</si>
  <si>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</si>
  <si>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</si>
  <si>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</si>
  <si>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</si>
  <si>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</si>
  <si>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</si>
  <si>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</si>
  <si>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</si>
  <si>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</si>
  <si>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</si>
  <si>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</si>
  <si>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</si>
  <si>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</si>
  <si>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</si>
  <si>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</si>
  <si>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</si>
  <si>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</si>
  <si>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</si>
  <si>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</si>
  <si>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</si>
  <si>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</si>
  <si>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</si>
  <si>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</si>
  <si>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</si>
  <si>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</si>
  <si>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</si>
  <si>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</si>
  <si>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</si>
  <si>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</si>
  <si>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</si>
  <si>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</si>
  <si>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</si>
  <si>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</si>
  <si>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</si>
  <si>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</si>
  <si>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</si>
  <si>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</si>
  <si>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</si>
  <si>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</si>
  <si>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</si>
  <si>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</si>
  <si>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</si>
  <si>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</si>
  <si>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</si>
  <si>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</si>
  <si>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</si>
  <si>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</si>
  <si>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</si>
  <si>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</si>
  <si>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</si>
  <si>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</si>
  <si>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</si>
  <si>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</si>
  <si>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</si>
  <si>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</si>
  <si>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</si>
  <si>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</si>
  <si>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</si>
  <si>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</si>
  <si>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</si>
  <si>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</si>
  <si>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</si>
  <si>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</si>
  <si>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</si>
  <si>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</si>
  <si>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</si>
  <si>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</si>
  <si>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</si>
  <si>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</si>
  <si>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</si>
  <si>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</si>
  <si>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</si>
  <si>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</si>
  <si>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</si>
  <si>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</si>
  <si>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</si>
  <si>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</si>
  <si>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</si>
  <si>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</si>
  <si>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</si>
  <si>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</si>
  <si>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</si>
  <si>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</si>
  <si>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</si>
  <si>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</si>
  <si>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</si>
  <si>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</si>
  <si>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</si>
  <si>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</si>
  <si>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</si>
  <si>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</si>
  <si>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</si>
  <si>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</si>
  <si>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</si>
  <si>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</si>
  <si>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</si>
  <si>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</si>
  <si>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</si>
  <si>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</si>
  <si>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</si>
  <si>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</si>
  <si>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</si>
  <si>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</si>
  <si>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</si>
  <si>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</si>
  <si>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</si>
  <si>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</si>
  <si>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</si>
  <si>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</si>
  <si>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</si>
  <si>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</si>
  <si>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</si>
  <si>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</si>
  <si>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</si>
  <si>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</si>
  <si>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</si>
  <si>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</si>
  <si>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</si>
  <si>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</si>
  <si>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</si>
  <si>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</si>
  <si>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</si>
  <si>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</si>
  <si>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</si>
  <si>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</si>
  <si>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</si>
  <si>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</si>
  <si>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</si>
  <si>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</si>
  <si>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</si>
  <si>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</si>
  <si>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</si>
  <si>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</si>
  <si>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</si>
  <si>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</si>
  <si>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</si>
  <si>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</si>
  <si>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</si>
  <si>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</si>
  <si>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</si>
  <si>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</si>
  <si>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</si>
  <si>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</si>
  <si>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</si>
  <si>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</si>
  <si>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</si>
  <si>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</si>
  <si>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</si>
  <si>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</si>
  <si>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</si>
  <si>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</si>
  <si>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</si>
  <si>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</si>
  <si>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</si>
  <si>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</si>
  <si>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</si>
  <si>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</si>
  <si>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</si>
  <si>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</si>
  <si>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</si>
  <si>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</si>
  <si>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</si>
  <si>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</si>
  <si>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</si>
  <si>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</si>
  <si>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</si>
  <si>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</si>
  <si>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</si>
  <si>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</si>
  <si>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</si>
  <si>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</si>
  <si>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</si>
  <si>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</si>
  <si>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</si>
  <si>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</si>
  <si>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</si>
  <si>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</si>
  <si>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</si>
  <si>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</si>
  <si>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</si>
  <si>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</si>
  <si>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</si>
  <si>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</si>
  <si>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</si>
  <si>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</si>
  <si>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</si>
  <si>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</si>
  <si>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</si>
  <si>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</si>
  <si>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</si>
  <si>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</si>
  <si>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</si>
  <si>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</si>
  <si>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</si>
  <si>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</si>
  <si>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</si>
  <si>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</si>
  <si>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</si>
  <si>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</si>
  <si>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</si>
  <si>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</si>
  <si>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</si>
  <si>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</si>
  <si>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</si>
  <si>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</si>
  <si>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</si>
  <si>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</si>
  <si>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</si>
  <si>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</si>
  <si>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</si>
  <si>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</si>
  <si>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</si>
  <si>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</si>
  <si>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</si>
  <si>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</si>
  <si>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</si>
  <si>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</si>
  <si>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</si>
  <si>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</si>
  <si>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</si>
  <si>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</si>
  <si>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</si>
  <si>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</si>
  <si>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</si>
  <si>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</si>
  <si>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</si>
  <si>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</si>
  <si>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</si>
  <si>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</si>
  <si>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</si>
  <si>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</si>
  <si>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</si>
  <si>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</si>
  <si>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</si>
  <si>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</si>
  <si>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</si>
  <si>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</si>
  <si>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</si>
  <si>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</si>
  <si>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</si>
  <si>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</si>
  <si>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</si>
  <si>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</si>
  <si>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</si>
  <si>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</si>
  <si>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</si>
  <si>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</si>
  <si>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</si>
  <si>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</si>
  <si>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</si>
  <si>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</si>
  <si>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</si>
  <si>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</si>
  <si>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</si>
  <si>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</si>
  <si>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</si>
  <si>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</si>
  <si>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</si>
  <si>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</si>
  <si>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</si>
  <si>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</si>
  <si>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</si>
  <si>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</si>
  <si>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</si>
  <si>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</si>
  <si>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</si>
  <si>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</si>
  <si>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</si>
  <si>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</si>
  <si>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</si>
  <si>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</si>
  <si>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</si>
  <si>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</si>
  <si>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</si>
  <si>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</si>
  <si>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</si>
  <si>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</si>
  <si>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</si>
  <si>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</si>
  <si>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</si>
  <si>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</si>
  <si>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</si>
  <si>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</si>
  <si>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</si>
  <si>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</si>
  <si>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</si>
  <si>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</si>
  <si>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</si>
  <si>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</si>
  <si>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</si>
  <si>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</si>
  <si>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</si>
  <si>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</si>
  <si>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</si>
  <si>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</si>
  <si>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</si>
  <si>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</si>
  <si>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</si>
  <si>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</si>
  <si>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</si>
  <si>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</si>
  <si>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</si>
  <si>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</si>
  <si>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</si>
  <si>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</si>
  <si>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</si>
  <si>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</si>
  <si>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</si>
  <si>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</si>
  <si>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</si>
  <si>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</si>
  <si>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</si>
  <si>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</si>
  <si>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</si>
  <si>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</si>
  <si>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</si>
  <si>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</si>
  <si>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</si>
  <si>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</si>
  <si>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</si>
  <si>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</si>
  <si>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</si>
  <si>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</si>
  <si>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</si>
  <si>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</si>
  <si>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</si>
  <si>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</si>
  <si>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</si>
  <si>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</si>
  <si>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</si>
  <si>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</si>
  <si>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</si>
  <si>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</si>
  <si>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</si>
  <si>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</si>
  <si>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</si>
  <si>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</si>
  <si>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</si>
  <si>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</si>
  <si>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</si>
  <si>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</si>
  <si>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</si>
  <si>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</si>
  <si>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</si>
  <si>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</si>
  <si>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</si>
  <si>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</si>
  <si>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</si>
  <si>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</si>
  <si>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</si>
  <si>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</si>
  <si>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</si>
  <si>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</si>
  <si>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</si>
  <si>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</si>
  <si>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</si>
  <si>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</si>
  <si>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</si>
  <si>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</si>
  <si>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</si>
  <si>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</si>
  <si>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</si>
  <si>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</si>
  <si>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</si>
  <si>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</si>
  <si>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</si>
  <si>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</si>
  <si>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</si>
  <si>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</si>
  <si>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</si>
  <si>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</si>
  <si>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</si>
  <si>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</si>
  <si>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</si>
  <si>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</si>
  <si>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</si>
  <si>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</si>
  <si>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</si>
  <si>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</si>
  <si>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</si>
  <si>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</si>
  <si>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</si>
  <si>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</si>
  <si>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</si>
  <si>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</si>
  <si>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</si>
  <si>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</si>
  <si>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</si>
  <si>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</si>
  <si>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</si>
  <si>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</si>
  <si>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</si>
  <si>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</si>
  <si>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</si>
  <si>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</si>
  <si>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</si>
  <si>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</si>
  <si>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</si>
  <si>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</si>
  <si>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</si>
  <si>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</si>
  <si>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</si>
  <si>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</si>
  <si>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</si>
  <si>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</si>
  <si>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</si>
  <si>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</si>
  <si>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</si>
  <si>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</si>
  <si>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</si>
  <si>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</si>
  <si>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</si>
  <si>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</si>
  <si>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</si>
  <si>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</si>
  <si>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</si>
  <si>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</si>
  <si>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</si>
  <si>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</si>
  <si>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</si>
  <si>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</si>
  <si>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</si>
  <si>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</si>
  <si>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</si>
  <si>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</si>
  <si>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</si>
  <si>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</si>
  <si>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</si>
  <si>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</si>
  <si>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</si>
  <si>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</si>
  <si>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</si>
  <si>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</si>
  <si>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</si>
  <si>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</si>
  <si>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</si>
  <si>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</si>
  <si>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</si>
  <si>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</si>
  <si>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</si>
  <si>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</si>
  <si>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</si>
  <si>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</si>
  <si>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</si>
  <si>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</si>
  <si>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</si>
  <si>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</si>
  <si>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</si>
  <si>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</si>
  <si>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</si>
  <si>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</si>
  <si>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</si>
  <si>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</si>
  <si>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</si>
  <si>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</si>
  <si>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</si>
  <si>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</si>
  <si>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</si>
  <si>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</si>
  <si>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</si>
  <si>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</si>
  <si>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</si>
  <si>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</si>
  <si>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</si>
  <si>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</si>
  <si>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</si>
  <si>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</si>
  <si>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</si>
  <si>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</si>
  <si>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</si>
  <si>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</si>
  <si>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</si>
  <si>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</si>
  <si>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</si>
  <si>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</si>
  <si>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</si>
  <si>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</si>
  <si>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</si>
  <si>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</si>
  <si>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</si>
  <si>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</si>
  <si>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</si>
  <si>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</si>
  <si>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</si>
  <si>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</si>
  <si>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</si>
  <si>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</si>
  <si>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</si>
  <si>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</si>
  <si>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</si>
  <si>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</si>
  <si>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</si>
  <si>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</si>
  <si>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</si>
  <si>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</si>
  <si>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</si>
  <si>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</si>
  <si>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</si>
  <si>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</si>
  <si>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</si>
  <si>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</si>
  <si>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</si>
  <si>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</si>
  <si>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</si>
  <si>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</si>
  <si>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</si>
  <si>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</si>
  <si>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</si>
  <si>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</si>
  <si>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</si>
  <si>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</si>
  <si>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</si>
  <si>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</si>
  <si>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</si>
  <si>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</si>
  <si>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</si>
  <si>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</si>
  <si>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</si>
  <si>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</si>
  <si>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</si>
  <si>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</si>
  <si>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</si>
  <si>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</si>
  <si>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</si>
  <si>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</si>
  <si>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</si>
  <si>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</si>
  <si>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</si>
  <si>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</si>
  <si>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</si>
  <si>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</si>
  <si>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</si>
  <si>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</si>
  <si>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</si>
  <si>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</si>
  <si>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</si>
  <si>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</si>
  <si>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</si>
  <si>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</si>
  <si>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</si>
  <si>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</si>
  <si>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</si>
  <si>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</si>
  <si>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</si>
  <si>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</si>
  <si>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</si>
  <si>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</si>
  <si>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</si>
  <si>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</si>
  <si>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</si>
  <si>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</si>
  <si>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</si>
  <si>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</si>
  <si>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</si>
  <si>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</si>
  <si>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</si>
  <si>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</si>
  <si>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</si>
  <si>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</si>
  <si>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</si>
  <si>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</si>
  <si>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</si>
  <si>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</si>
  <si>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</si>
  <si>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</si>
  <si>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</si>
  <si>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</si>
  <si>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</si>
  <si>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</si>
  <si>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</si>
  <si>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</si>
  <si>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</si>
  <si>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</si>
  <si>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</si>
  <si>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</si>
  <si>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</si>
  <si>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</si>
  <si>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</si>
  <si>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</si>
  <si>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</si>
  <si>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</si>
  <si>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</si>
  <si>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</si>
  <si>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</si>
  <si>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</si>
  <si>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</si>
  <si>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</si>
  <si>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</si>
  <si>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</si>
  <si>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</si>
  <si>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</si>
  <si>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</si>
  <si>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</si>
  <si>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</si>
  <si>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</si>
  <si>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</si>
  <si>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</si>
  <si>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</si>
  <si>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</si>
  <si>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</si>
  <si>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</si>
  <si>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</si>
  <si>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</si>
  <si>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</si>
  <si>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</si>
  <si>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</si>
  <si>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</si>
  <si>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</si>
  <si>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</si>
  <si>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</si>
  <si>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</si>
  <si>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</si>
  <si>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</si>
  <si>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</si>
  <si>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</si>
  <si>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</si>
  <si>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</si>
  <si>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</si>
  <si>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</si>
  <si>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</si>
  <si>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</si>
  <si>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</si>
  <si>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</si>
  <si>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</si>
  <si>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</si>
  <si>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</si>
  <si>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</si>
  <si>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</si>
  <si>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</si>
  <si>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</si>
  <si>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</si>
  <si>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</si>
  <si>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</si>
  <si>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</si>
  <si>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</si>
  <si>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</si>
  <si>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</si>
  <si>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</si>
  <si>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</si>
  <si>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</si>
  <si>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</si>
  <si>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</si>
  <si>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</si>
  <si>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</si>
  <si>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</si>
  <si>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</si>
  <si>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</si>
  <si>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</si>
  <si>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</si>
  <si>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</si>
  <si>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</si>
  <si>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</si>
  <si>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</si>
  <si>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</si>
  <si>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</si>
  <si>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</si>
  <si>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</si>
  <si>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</si>
  <si>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</si>
  <si>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</si>
  <si>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</si>
  <si>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</si>
  <si>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</si>
  <si>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</si>
  <si>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</si>
  <si>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</si>
  <si>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</si>
  <si>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</si>
  <si>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</si>
  <si>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</si>
  <si>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</si>
  <si>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</si>
  <si>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</si>
  <si>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</si>
  <si>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</si>
  <si>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</si>
  <si>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</si>
  <si>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</si>
  <si>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</si>
  <si>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</si>
  <si>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</si>
  <si>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</si>
  <si>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</si>
  <si>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</si>
  <si>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</si>
  <si>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</si>
  <si>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</si>
  <si>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</si>
  <si>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</si>
  <si>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</si>
  <si>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</si>
  <si>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</si>
  <si>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</si>
  <si>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</si>
  <si>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</si>
  <si>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</si>
  <si>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</si>
  <si>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</si>
  <si>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</si>
  <si>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</si>
  <si>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</si>
  <si>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</si>
  <si>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</si>
  <si>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</si>
  <si>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</si>
  <si>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</si>
  <si>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</si>
  <si>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</si>
  <si>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</si>
  <si>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</si>
  <si>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</si>
  <si>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</si>
  <si>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</si>
  <si>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</si>
  <si>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</si>
  <si>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</si>
  <si>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</si>
  <si>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</si>
  <si>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</si>
  <si>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</si>
  <si>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</si>
  <si>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</si>
  <si>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</si>
  <si>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</si>
  <si>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</si>
  <si>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</si>
  <si>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</si>
  <si>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</si>
  <si>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</si>
  <si>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</si>
  <si>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</si>
  <si>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</si>
  <si>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</si>
  <si>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</si>
  <si>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</si>
  <si>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</si>
  <si>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</si>
  <si>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</si>
  <si>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</si>
  <si>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</si>
  <si>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</si>
  <si>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</si>
  <si>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</si>
  <si>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</si>
  <si>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</si>
  <si>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</si>
  <si>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</si>
  <si>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</si>
  <si>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</si>
  <si>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</si>
  <si>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</si>
  <si>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</si>
  <si>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</si>
  <si>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</si>
  <si>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</si>
  <si>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</si>
  <si>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</si>
  <si>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</si>
  <si>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</si>
  <si>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</si>
  <si>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</si>
  <si>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</si>
  <si>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</si>
  <si>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</si>
  <si>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</si>
  <si>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</si>
  <si>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</si>
  <si>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</si>
  <si>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</si>
  <si>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</si>
  <si>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</si>
  <si>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</si>
  <si>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</si>
  <si>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</si>
  <si>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</si>
  <si>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</si>
  <si>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</si>
  <si>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</si>
  <si>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</si>
  <si>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</si>
  <si>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</si>
  <si>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</si>
  <si>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</si>
  <si>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</si>
  <si>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</si>
  <si>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</si>
  <si>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</si>
  <si>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</si>
  <si>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</si>
  <si>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</si>
  <si>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</si>
  <si>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</si>
  <si>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</si>
  <si>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</si>
  <si>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</si>
  <si>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</si>
  <si>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</si>
  <si>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</si>
  <si>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</si>
  <si>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</si>
  <si>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</si>
  <si>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</si>
  <si>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</si>
  <si>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</si>
  <si>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</si>
  <si>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</si>
  <si>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</si>
  <si>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</si>
  <si>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</si>
  <si>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</si>
  <si>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</si>
  <si>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</si>
  <si>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</si>
  <si>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</si>
  <si>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</si>
  <si>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</si>
  <si>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</si>
  <si>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</si>
  <si>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</si>
  <si>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</si>
  <si>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</si>
  <si>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</si>
  <si>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</si>
  <si>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</si>
  <si>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</si>
  <si>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</si>
  <si>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</si>
  <si>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</si>
  <si>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</si>
  <si>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</si>
  <si>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</si>
  <si>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</si>
  <si>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</si>
  <si>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</si>
  <si>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</si>
  <si>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</si>
  <si>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</si>
  <si>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</si>
  <si>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</si>
  <si>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</si>
  <si>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</si>
  <si>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</si>
  <si>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</si>
  <si>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</si>
  <si>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</si>
  <si>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</si>
  <si>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</si>
  <si>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</si>
  <si>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</si>
  <si>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</si>
  <si>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</si>
  <si>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</si>
  <si>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</si>
  <si>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</si>
  <si>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</si>
  <si>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</si>
  <si>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</si>
  <si>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</si>
  <si>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</si>
  <si>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</si>
  <si>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</si>
  <si>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</si>
  <si>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</si>
  <si>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</si>
  <si>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</si>
  <si>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</si>
  <si>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</si>
  <si>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</si>
  <si>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</si>
  <si>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</si>
  <si>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</si>
  <si>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</si>
  <si>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</si>
  <si>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</si>
  <si>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</si>
  <si>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</si>
  <si>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</si>
  <si>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</si>
  <si>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</si>
  <si>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</si>
  <si>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</si>
  <si>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</si>
  <si>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</si>
  <si>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</si>
  <si>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</si>
  <si>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</si>
  <si>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</si>
  <si>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</si>
  <si>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</si>
  <si>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</si>
  <si>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</si>
  <si>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</si>
  <si>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</si>
  <si>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</si>
  <si>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</si>
  <si>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</si>
  <si>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</si>
  <si>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</si>
  <si>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</si>
  <si>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</si>
  <si>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</si>
  <si>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</si>
  <si>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</si>
  <si>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</si>
  <si>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</si>
  <si>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</si>
  <si>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</si>
  <si>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</si>
  <si>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</si>
  <si>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</si>
  <si>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</si>
  <si>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</si>
  <si>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</si>
  <si>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</si>
  <si>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</si>
  <si>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</si>
  <si>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</si>
  <si>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</si>
  <si>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</si>
  <si>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</si>
  <si>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</si>
  <si>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</si>
  <si>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</si>
  <si>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</si>
  <si>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</si>
  <si>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</si>
  <si>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</si>
  <si>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</si>
  <si>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</si>
  <si>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</si>
  <si>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</si>
  <si>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</si>
  <si>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</si>
  <si>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</si>
  <si>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</si>
  <si>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</si>
  <si>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</si>
  <si>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</si>
  <si>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</si>
  <si>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</si>
  <si>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</si>
  <si>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</si>
  <si>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</si>
  <si>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</si>
  <si>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</si>
  <si>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</si>
  <si>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</si>
  <si>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</si>
  <si>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</si>
  <si>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</si>
  <si>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</si>
  <si>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</si>
  <si>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</si>
  <si>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</si>
  <si>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</si>
  <si>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</si>
  <si>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</si>
  <si>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</si>
  <si>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</si>
  <si>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</si>
  <si>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</si>
  <si>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</si>
  <si>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</si>
  <si>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</si>
  <si>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</si>
  <si>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</si>
  <si>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</si>
  <si>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</si>
  <si>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</si>
  <si>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</si>
  <si>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</si>
  <si>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</si>
  <si>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</si>
  <si>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</si>
  <si>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</si>
  <si>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</si>
  <si>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</si>
  <si>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</si>
  <si>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</si>
  <si>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</si>
  <si>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</si>
  <si>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</si>
  <si>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</si>
  <si>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</si>
  <si>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</si>
  <si>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</si>
  <si>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</si>
  <si>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</si>
  <si>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</si>
  <si>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</si>
  <si>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</si>
  <si>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</si>
  <si>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</si>
  <si>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</si>
  <si>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</si>
  <si>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</si>
  <si>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</si>
  <si>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</si>
  <si>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</si>
  <si>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</si>
  <si>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</si>
  <si>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</si>
  <si>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</si>
  <si>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</si>
  <si>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</si>
  <si>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</si>
  <si>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</si>
  <si>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</si>
  <si>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</si>
  <si>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</si>
  <si>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</si>
  <si>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</si>
  <si>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</si>
  <si>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</si>
  <si>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</si>
  <si>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</si>
  <si>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</si>
  <si>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</si>
  <si>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</si>
  <si>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</si>
  <si>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</si>
  <si>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</si>
  <si>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</si>
  <si>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</si>
  <si>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</si>
  <si>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</si>
  <si>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</si>
  <si>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</si>
  <si>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</si>
  <si>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</si>
  <si>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</si>
  <si>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</si>
  <si>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</si>
  <si>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</si>
  <si>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</si>
  <si>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</si>
  <si>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</si>
  <si>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</si>
  <si>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</si>
  <si>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</si>
  <si>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</si>
  <si>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</si>
  <si>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</si>
  <si>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</si>
  <si>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</si>
  <si>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</si>
  <si>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</si>
  <si>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</si>
  <si>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</si>
  <si>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</si>
  <si>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</si>
  <si>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</si>
  <si>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</si>
  <si>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</si>
  <si>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</si>
  <si>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</si>
  <si>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</si>
  <si>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</si>
  <si>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</si>
  <si>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</si>
  <si>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</si>
  <si>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</si>
  <si>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</si>
  <si>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</si>
  <si>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</si>
  <si>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</si>
  <si>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</si>
  <si>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</si>
  <si>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</si>
  <si>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</si>
  <si>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</si>
  <si>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</si>
  <si>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</si>
  <si>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</si>
  <si>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</si>
  <si>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</si>
  <si>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</si>
  <si>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</si>
  <si>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</si>
  <si>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</si>
  <si>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</si>
  <si>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</si>
  <si>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</si>
  <si>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</si>
  <si>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</si>
  <si>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</si>
  <si>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</si>
  <si>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</si>
  <si>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</si>
  <si>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</si>
  <si>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</si>
  <si>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</si>
  <si>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</si>
  <si>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</si>
  <si>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</si>
  <si>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</si>
  <si>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</si>
  <si>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</si>
  <si>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</si>
  <si>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</si>
  <si>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</si>
  <si>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</si>
  <si>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</si>
  <si>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</si>
  <si>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</si>
  <si>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</si>
  <si>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</si>
  <si>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</si>
  <si>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</si>
  <si>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</si>
  <si>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</si>
  <si>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</si>
  <si>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</si>
  <si>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</si>
  <si>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</si>
  <si>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</si>
  <si>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</si>
  <si>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</si>
  <si>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</si>
  <si>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</si>
  <si>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</si>
  <si>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</si>
  <si>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</si>
  <si>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</si>
  <si>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</si>
  <si>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</si>
  <si>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</si>
  <si>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</si>
  <si>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</si>
  <si>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</si>
  <si>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</si>
  <si>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</si>
  <si>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</si>
  <si>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</si>
  <si>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</si>
  <si>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</si>
  <si>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</si>
  <si>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</si>
  <si>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</si>
  <si>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</si>
  <si>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</si>
  <si>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</si>
  <si>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</si>
  <si>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</si>
  <si>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</si>
  <si>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</si>
  <si>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</si>
  <si>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</si>
  <si>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</si>
  <si>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</si>
  <si>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</si>
  <si>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</si>
  <si>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</si>
  <si>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</si>
  <si>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</si>
  <si>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</si>
  <si>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</si>
  <si>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</si>
  <si>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</si>
  <si>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</si>
  <si>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</si>
  <si>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</si>
  <si>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</si>
  <si>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</si>
  <si>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</si>
  <si>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</si>
  <si>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</si>
  <si>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</si>
  <si>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</si>
  <si>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</si>
  <si>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</si>
  <si>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</si>
  <si>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</si>
  <si>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</si>
  <si>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</si>
  <si>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</si>
  <si>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</si>
  <si>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</si>
  <si>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</si>
  <si>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</si>
  <si>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</si>
  <si>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</si>
  <si>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</si>
  <si>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</si>
  <si>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</si>
  <si>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</si>
  <si>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</si>
  <si>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</si>
  <si>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</si>
  <si>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</si>
  <si>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</si>
  <si>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</si>
  <si>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</si>
  <si>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</si>
  <si>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</si>
  <si>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</si>
  <si>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</si>
  <si>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</si>
  <si>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</si>
  <si>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</si>
  <si>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</si>
  <si>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</si>
  <si>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</si>
  <si>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</si>
  <si>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</si>
  <si>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</si>
  <si>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</si>
  <si>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</si>
  <si>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</si>
  <si>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</si>
  <si>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</si>
  <si>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</si>
  <si>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</si>
  <si>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</si>
  <si>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</si>
  <si>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</si>
  <si>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</si>
  <si>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</si>
  <si>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</si>
  <si>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</si>
  <si>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</si>
  <si>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</si>
  <si>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</si>
  <si>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</si>
  <si>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</si>
  <si>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</si>
  <si>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</si>
  <si>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</si>
  <si>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</si>
  <si>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</si>
  <si>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</si>
  <si>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</si>
  <si>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</si>
  <si>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</si>
  <si>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</si>
  <si>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</si>
  <si>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</si>
  <si>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</si>
  <si>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</si>
  <si>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</si>
  <si>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</si>
  <si>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</si>
  <si>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</si>
  <si>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</si>
  <si>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</si>
  <si>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</si>
  <si>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</si>
  <si>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</si>
  <si>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</si>
  <si>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</si>
  <si>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</si>
  <si>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</si>
  <si>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</si>
  <si>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</si>
  <si>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</si>
  <si>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</si>
  <si>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</si>
  <si>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</si>
  <si>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</si>
  <si>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</si>
  <si>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</si>
  <si>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</si>
  <si>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</si>
  <si>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</si>
  <si>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</si>
  <si>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</si>
  <si>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</si>
  <si>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</si>
  <si>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</si>
  <si>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</si>
  <si>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</si>
  <si>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</si>
  <si>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</si>
  <si>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</si>
  <si>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</si>
  <si>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</si>
  <si>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</si>
  <si>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</si>
  <si>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</si>
  <si>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</si>
  <si>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</si>
  <si>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</si>
  <si>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</si>
  <si>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</si>
  <si>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</si>
  <si>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</si>
  <si>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</si>
  <si>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</si>
  <si>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</si>
  <si>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</si>
  <si>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</si>
  <si>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</si>
  <si>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</si>
  <si>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</si>
  <si>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</si>
  <si>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</si>
  <si>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</si>
  <si>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</si>
  <si>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</si>
  <si>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</si>
  <si>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</si>
  <si>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</si>
  <si>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</si>
  <si>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</si>
  <si>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</si>
  <si>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</si>
  <si>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</si>
  <si>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</si>
  <si>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</si>
  <si>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</si>
  <si>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</si>
  <si>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</si>
  <si>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</si>
  <si>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</si>
  <si>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</si>
  <si>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</si>
  <si>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</si>
  <si>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</si>
  <si>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</si>
  <si>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</si>
  <si>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</si>
  <si>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</si>
  <si>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</si>
  <si>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</si>
  <si>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</si>
  <si>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</si>
  <si>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</si>
  <si>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</si>
  <si>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</si>
  <si>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</si>
  <si>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</si>
  <si>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</si>
  <si>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</si>
  <si>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</si>
  <si>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</si>
  <si>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</si>
  <si>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</si>
  <si>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</si>
  <si>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</si>
  <si>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</si>
  <si>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</si>
  <si>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</si>
  <si>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</si>
  <si>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</si>
  <si>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</si>
  <si>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</si>
  <si>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</si>
  <si>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</si>
  <si>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</si>
  <si>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</si>
  <si>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</si>
  <si>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</si>
  <si>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</si>
  <si>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</si>
  <si>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</si>
  <si>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</si>
  <si>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</si>
  <si>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</si>
  <si>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</si>
  <si>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</si>
  <si>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</si>
  <si>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</si>
  <si>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</si>
  <si>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</si>
  <si>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</si>
  <si>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</si>
  <si>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</si>
  <si>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</si>
  <si>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</si>
  <si>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</si>
  <si>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</si>
  <si>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</si>
  <si>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</si>
  <si>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</si>
  <si>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</si>
  <si>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</si>
  <si>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</si>
  <si>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</si>
  <si>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</si>
  <si>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</si>
  <si>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</si>
  <si>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</si>
  <si>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</si>
  <si>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</si>
  <si>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</si>
  <si>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</si>
  <si>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</si>
  <si>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</si>
  <si>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</si>
  <si>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</si>
  <si>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</si>
  <si>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</si>
  <si>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</si>
  <si>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</si>
  <si>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</si>
  <si>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</si>
  <si>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</si>
  <si>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</si>
  <si>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</si>
  <si>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</si>
  <si>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</si>
  <si>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</si>
  <si>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</si>
  <si>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</si>
  <si>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</si>
  <si>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</si>
  <si>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</si>
  <si>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</si>
  <si>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</si>
  <si>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</si>
  <si>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</si>
  <si>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</si>
  <si>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</si>
  <si>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</si>
  <si>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</si>
  <si>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</si>
  <si>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</si>
  <si>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</si>
  <si>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</si>
  <si>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</si>
  <si>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</si>
  <si>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</si>
  <si>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</si>
  <si>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</si>
  <si>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</si>
  <si>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</si>
  <si>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</si>
  <si>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</si>
  <si>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</si>
  <si>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</si>
  <si>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</si>
  <si>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</si>
  <si>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</si>
  <si>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</si>
  <si>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</si>
  <si>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</si>
  <si>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</si>
  <si>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</si>
  <si>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</si>
  <si>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</si>
  <si>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</si>
  <si>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</si>
  <si>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</si>
  <si>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</si>
  <si>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</si>
  <si>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</si>
  <si>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</si>
  <si>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</si>
  <si>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</si>
  <si>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</si>
  <si>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</si>
  <si>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</si>
  <si>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</si>
  <si>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</si>
  <si>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</si>
  <si>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</si>
  <si>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</si>
  <si>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</si>
  <si>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</si>
  <si>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</si>
  <si>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</si>
  <si>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</si>
  <si>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</si>
  <si>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</si>
  <si>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</si>
  <si>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</si>
  <si>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</si>
  <si>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</si>
  <si>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</si>
  <si>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</si>
  <si>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</si>
  <si>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</si>
  <si>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</si>
  <si>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</si>
  <si>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</si>
  <si>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</si>
  <si>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</si>
  <si>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</si>
  <si>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</si>
  <si>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</si>
  <si>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</si>
  <si>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</si>
  <si>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</si>
  <si>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</si>
  <si>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</si>
  <si>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</si>
  <si>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</si>
  <si>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</si>
  <si>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</si>
  <si>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</si>
  <si>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</si>
  <si>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</si>
  <si>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</si>
  <si>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</si>
  <si>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</si>
  <si>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</si>
  <si>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</si>
  <si>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</si>
  <si>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</si>
  <si>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</si>
  <si>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</si>
  <si>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</si>
  <si>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</si>
  <si>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</si>
  <si>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</si>
  <si>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</si>
  <si>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</si>
  <si>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</si>
  <si>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</si>
  <si>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</si>
  <si>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</si>
  <si>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</si>
  <si>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</si>
  <si>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</si>
  <si>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</si>
  <si>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</si>
  <si>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</si>
  <si>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</si>
  <si>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</si>
  <si>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</si>
  <si>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</si>
  <si>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</si>
  <si>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</si>
  <si>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</si>
  <si>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</si>
  <si>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</si>
  <si>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</si>
  <si>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</si>
  <si>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</si>
  <si>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</si>
  <si>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</si>
  <si>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</si>
  <si>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</si>
  <si>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</si>
  <si>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</si>
  <si>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</si>
  <si>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</si>
  <si>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</si>
  <si>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</si>
  <si>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</si>
  <si>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</si>
  <si>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</si>
  <si>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</si>
  <si>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</si>
  <si>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</si>
  <si>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</si>
  <si>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</si>
  <si>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</si>
  <si>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</si>
  <si>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</si>
  <si>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</si>
  <si>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</si>
  <si>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</si>
  <si>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</si>
  <si>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</si>
  <si>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</si>
  <si>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</si>
  <si>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</si>
  <si>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</si>
  <si>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</si>
  <si>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</si>
  <si>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</si>
  <si>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</si>
  <si>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</si>
  <si>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</si>
  <si>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</si>
  <si>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</si>
  <si>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</si>
  <si>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</si>
  <si>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</si>
  <si>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</si>
  <si>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</si>
  <si>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</si>
  <si>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</si>
  <si>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</si>
  <si>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</si>
  <si>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</si>
  <si>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</si>
  <si>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</si>
  <si>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</si>
  <si>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</si>
  <si>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</si>
  <si>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</si>
  <si>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</si>
  <si>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</si>
  <si>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</si>
  <si>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</si>
  <si>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</si>
  <si>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</si>
  <si>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</si>
  <si>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</si>
  <si>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</si>
  <si>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</si>
  <si>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</si>
  <si>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</si>
  <si>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</si>
  <si>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</si>
  <si>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</si>
  <si>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</si>
  <si>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</si>
  <si>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</si>
  <si>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</si>
  <si>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</si>
  <si>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</si>
  <si>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</si>
  <si>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</si>
  <si>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</si>
  <si>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</si>
  <si>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</si>
  <si>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</si>
  <si>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</si>
  <si>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</si>
  <si>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</si>
  <si>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</si>
  <si>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</si>
  <si>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</si>
  <si>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</si>
  <si>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</si>
  <si>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</si>
  <si>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</si>
  <si>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</si>
  <si>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</si>
  <si>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</si>
  <si>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</si>
  <si>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</si>
  <si>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</si>
  <si>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</si>
  <si>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</si>
  <si>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</si>
  <si>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</si>
  <si>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</si>
  <si>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</si>
  <si>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</si>
  <si>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</si>
  <si>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</si>
  <si>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</si>
  <si>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</si>
  <si>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</si>
  <si>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</si>
  <si>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</si>
  <si>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</si>
  <si>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</si>
  <si>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</si>
  <si>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</si>
  <si>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</si>
  <si>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</si>
  <si>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</si>
  <si>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</si>
  <si>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</si>
  <si>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</si>
  <si>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</si>
  <si>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</si>
  <si>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</si>
  <si>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</si>
  <si>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</si>
  <si>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</si>
  <si>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</si>
  <si>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</si>
  <si>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</si>
  <si>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</si>
  <si>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</si>
  <si>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</si>
  <si>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</si>
  <si>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</si>
  <si>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</si>
  <si>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</si>
  <si>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</si>
  <si>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</si>
  <si>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</si>
  <si>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</si>
  <si>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</si>
  <si>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</si>
  <si>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</si>
  <si>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</si>
  <si>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</si>
  <si>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</si>
  <si>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</si>
  <si>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</si>
  <si>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</si>
  <si>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</si>
  <si>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</si>
  <si>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</si>
  <si>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</si>
  <si>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</si>
  <si>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</si>
  <si>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</si>
  <si>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</si>
  <si>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</si>
  <si>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</si>
  <si>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</si>
  <si>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</si>
  <si>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</si>
  <si>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</si>
  <si>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</si>
  <si>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</si>
  <si>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</si>
  <si>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</si>
  <si>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</si>
  <si>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</si>
  <si>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</si>
  <si>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</si>
  <si>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</si>
  <si>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</si>
  <si>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</si>
  <si>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</si>
  <si>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</si>
  <si>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</si>
  <si>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</si>
  <si>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</si>
  <si>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</si>
  <si>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</si>
  <si>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</si>
  <si>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</si>
  <si>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</si>
  <si>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</si>
  <si>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</si>
  <si>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</si>
  <si>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</si>
  <si>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</si>
  <si>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</si>
  <si>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</si>
  <si>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</si>
  <si>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</si>
  <si>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</si>
  <si>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</si>
  <si>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</si>
  <si>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</si>
  <si>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</si>
  <si>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</si>
  <si>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</si>
  <si>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</si>
  <si>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</si>
  <si>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</si>
  <si>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</si>
  <si>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</si>
  <si>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</si>
  <si>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</si>
  <si>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</si>
  <si>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</si>
  <si>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</si>
  <si>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</si>
  <si>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</si>
  <si>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</si>
  <si>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</si>
  <si>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</si>
  <si>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</si>
  <si>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</si>
  <si>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</si>
  <si>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</si>
  <si>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</si>
  <si>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</si>
  <si>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</si>
  <si>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</si>
  <si>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</si>
  <si>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</si>
  <si>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</si>
  <si>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</si>
  <si>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</si>
  <si>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</si>
  <si>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</si>
  <si>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</si>
  <si>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</si>
  <si>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</si>
  <si>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</si>
  <si>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</si>
  <si>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</si>
  <si>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</si>
  <si>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</si>
  <si>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</si>
  <si>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</si>
  <si>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</si>
  <si>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</si>
  <si>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</si>
  <si>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</si>
  <si>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</si>
  <si>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</si>
  <si>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</si>
  <si>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</si>
  <si>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</si>
  <si>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</si>
  <si>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</si>
  <si>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</si>
  <si>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</si>
  <si>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</si>
  <si>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</si>
  <si>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</si>
  <si>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</si>
  <si>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</si>
  <si>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</si>
  <si>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</si>
  <si>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</si>
  <si>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</si>
  <si>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</si>
  <si>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</si>
  <si>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</si>
  <si>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</si>
  <si>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</si>
  <si>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</si>
  <si>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</si>
  <si>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</si>
  <si>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</si>
  <si>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</si>
  <si>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</si>
  <si>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</si>
  <si>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</si>
  <si>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</si>
  <si>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</si>
  <si>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</si>
  <si>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</si>
  <si>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</si>
  <si>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</si>
  <si>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</si>
  <si>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</si>
  <si>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</si>
  <si>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</si>
  <si>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</si>
  <si>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</si>
  <si>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</si>
  <si>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</si>
  <si>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</si>
  <si>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</si>
  <si>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</si>
  <si>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</si>
  <si>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</si>
  <si>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</si>
  <si>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</si>
  <si>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</si>
  <si>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</si>
  <si>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</si>
  <si>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</si>
  <si>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</si>
  <si>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</si>
  <si>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</si>
  <si>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</si>
  <si>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</si>
  <si>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</si>
  <si>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</si>
  <si>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</si>
  <si>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</si>
  <si>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</si>
  <si>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</si>
  <si>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</si>
  <si>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</si>
  <si>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</si>
  <si>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</si>
  <si>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</si>
  <si>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</si>
  <si>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</si>
  <si>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</si>
  <si>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</si>
  <si>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</si>
  <si>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</si>
  <si>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</si>
  <si>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</si>
  <si>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</si>
  <si>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</si>
  <si>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</si>
  <si>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</si>
  <si>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</si>
  <si>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</si>
  <si>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</si>
  <si>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</si>
  <si>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</si>
  <si>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</si>
  <si>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</si>
  <si>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</si>
  <si>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</si>
  <si>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</si>
  <si>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</si>
  <si>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</si>
  <si>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</si>
  <si>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</si>
  <si>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</si>
  <si>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</si>
  <si>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</si>
  <si>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</si>
  <si>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</si>
  <si>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</si>
  <si>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</si>
  <si>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</si>
  <si>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</si>
  <si>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</si>
  <si>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</si>
  <si>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</si>
  <si>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</si>
  <si>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</si>
  <si>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</si>
  <si>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</si>
  <si>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</si>
  <si>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</si>
  <si>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</si>
  <si>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</si>
  <si>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</si>
  <si>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</si>
  <si>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</si>
  <si>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</si>
  <si>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</si>
  <si>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</si>
  <si>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</si>
  <si>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</si>
  <si>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</si>
  <si>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</si>
  <si>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</si>
  <si>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</si>
  <si>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</si>
  <si>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</si>
  <si>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</si>
  <si>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</si>
  <si>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</si>
  <si>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</si>
  <si>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</si>
  <si>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</si>
  <si>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</si>
  <si>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</si>
  <si>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</si>
  <si>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</si>
  <si>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</si>
  <si>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</si>
  <si>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</si>
  <si>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</si>
  <si>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</si>
  <si>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</si>
  <si>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</si>
  <si>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</si>
  <si>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</si>
  <si>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</si>
  <si>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</si>
  <si>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</si>
  <si>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</si>
  <si>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</si>
  <si>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</si>
  <si>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</si>
  <si>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</si>
  <si>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</si>
  <si>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</si>
  <si>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</si>
  <si>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</si>
  <si>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</si>
  <si>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</si>
  <si>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</si>
  <si>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</si>
  <si>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</si>
  <si>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</si>
  <si>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</si>
  <si>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</si>
  <si>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</si>
  <si>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</si>
  <si>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</si>
  <si>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</si>
  <si>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</si>
  <si>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</si>
  <si>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</si>
  <si>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</si>
  <si>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</si>
  <si>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</si>
  <si>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</si>
  <si>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</si>
  <si>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</si>
  <si>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</si>
  <si>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</si>
  <si>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</si>
  <si>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</si>
  <si>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</si>
  <si>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</si>
  <si>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</si>
  <si>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</si>
  <si>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</si>
  <si>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</si>
  <si>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</si>
  <si>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</si>
  <si>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</si>
  <si>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</si>
  <si>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</si>
  <si>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</si>
  <si>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</si>
  <si>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</si>
  <si>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</si>
  <si>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</si>
  <si>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</si>
  <si>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</si>
  <si>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</si>
  <si>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</si>
  <si>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</si>
  <si>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</si>
  <si>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</si>
  <si>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</si>
  <si>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</si>
  <si>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</si>
  <si>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</si>
  <si>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</si>
  <si>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</si>
  <si>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</si>
  <si>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</si>
  <si>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</si>
  <si>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</si>
  <si>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</si>
  <si>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</si>
  <si>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</si>
  <si>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</si>
  <si>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</si>
  <si>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</si>
  <si>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</si>
  <si>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</si>
  <si>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</si>
  <si>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</si>
  <si>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</si>
  <si>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</si>
  <si>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</si>
  <si>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</si>
  <si>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</si>
  <si>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</si>
  <si>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</si>
  <si>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</si>
  <si>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</si>
  <si>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</si>
  <si>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</si>
  <si>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</si>
  <si>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</si>
  <si>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</si>
  <si>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</si>
  <si>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</si>
  <si>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</si>
  <si>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</si>
  <si>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</si>
  <si>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</si>
  <si>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</si>
  <si>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</si>
  <si>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</si>
  <si>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</si>
  <si>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</si>
  <si>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</si>
  <si>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</si>
  <si>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</si>
  <si>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</si>
  <si>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</si>
  <si>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</si>
  <si>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</si>
  <si>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</si>
  <si>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</si>
  <si>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</si>
  <si>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</si>
  <si>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</si>
  <si>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</si>
  <si>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</si>
  <si>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</si>
  <si>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</si>
  <si>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</si>
  <si>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</si>
  <si>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</si>
  <si>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</si>
  <si>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</si>
  <si>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</si>
  <si>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</si>
  <si>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</si>
  <si>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</si>
  <si>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</si>
  <si>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</si>
  <si>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</si>
  <si>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</si>
  <si>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</si>
  <si>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</si>
  <si>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</si>
  <si>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</si>
  <si>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</si>
  <si>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</si>
  <si>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</si>
  <si>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</si>
  <si>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</si>
  <si>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</si>
  <si>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</si>
  <si>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</si>
  <si>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</si>
  <si>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</si>
  <si>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</si>
  <si>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</si>
  <si>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</si>
  <si>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</si>
  <si>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</si>
  <si>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</si>
  <si>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</si>
  <si>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</si>
  <si>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</si>
  <si>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</si>
  <si>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</si>
  <si>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</si>
  <si>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</si>
  <si>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</si>
  <si>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</si>
  <si>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</si>
  <si>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</si>
  <si>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</si>
  <si>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</si>
  <si>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</si>
  <si>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</si>
  <si>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</si>
  <si>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</si>
  <si>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</si>
  <si>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</si>
  <si>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</si>
  <si>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</si>
  <si>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</si>
  <si>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</si>
  <si>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</si>
  <si>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</si>
  <si>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</si>
  <si>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</si>
  <si>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</si>
  <si>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</si>
  <si>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</si>
  <si>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</si>
  <si>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</si>
  <si>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</si>
  <si>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</si>
  <si>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</si>
  <si>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</si>
  <si>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</si>
  <si>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</si>
  <si>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</si>
  <si>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</si>
  <si>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</si>
  <si>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</si>
  <si>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</si>
  <si>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</si>
  <si>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</si>
  <si>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</si>
  <si>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</si>
  <si>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</si>
  <si>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</si>
  <si>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</si>
  <si>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</si>
  <si>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</si>
  <si>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</si>
  <si>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</si>
  <si>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</si>
  <si>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</si>
  <si>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</si>
  <si>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</si>
  <si>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</si>
  <si>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</si>
  <si>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</si>
  <si>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</si>
  <si>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</si>
  <si>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</si>
  <si>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</si>
  <si>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</si>
  <si>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</si>
  <si>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</si>
  <si>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</si>
  <si>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</si>
  <si>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</si>
  <si>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</si>
  <si>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</si>
  <si>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</si>
  <si>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</si>
  <si>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</si>
  <si>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</si>
  <si>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</si>
  <si>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</si>
  <si>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</si>
  <si>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</si>
  <si>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</si>
  <si>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</si>
  <si>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</si>
  <si>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</si>
  <si>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</si>
  <si>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</si>
  <si>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</si>
  <si>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</si>
  <si>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</si>
  <si>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</si>
  <si>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</si>
  <si>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</si>
  <si>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</si>
  <si>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</si>
  <si>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</si>
  <si>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</si>
  <si>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</si>
  <si>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</si>
  <si>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</si>
  <si>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</si>
  <si>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</si>
  <si>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</si>
  <si>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</si>
  <si>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</si>
  <si>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</si>
  <si>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</si>
  <si>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</si>
  <si>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</si>
  <si>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</si>
  <si>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</si>
  <si>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</si>
  <si>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</si>
  <si>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</si>
  <si>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</si>
  <si>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</si>
  <si>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</si>
  <si>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</si>
  <si>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</si>
  <si>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</si>
  <si>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</si>
  <si>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</si>
  <si>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</si>
  <si>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</si>
  <si>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</si>
  <si>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</si>
  <si>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</si>
  <si>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</si>
  <si>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</si>
  <si>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</si>
  <si>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</si>
  <si>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</si>
  <si>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</si>
  <si>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</si>
  <si>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</si>
  <si>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</si>
  <si>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</si>
  <si>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</si>
  <si>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</si>
  <si>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</si>
  <si>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</si>
  <si>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</si>
  <si>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</si>
  <si>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</si>
  <si>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</si>
  <si>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</si>
  <si>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</si>
  <si>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</si>
  <si>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</si>
  <si>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</si>
  <si>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</si>
  <si>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</si>
  <si>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</si>
  <si>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</si>
  <si>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</si>
  <si>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</si>
  <si>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</si>
  <si>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</si>
  <si>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</si>
  <si>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</si>
  <si>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</si>
  <si>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</si>
  <si>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</si>
  <si>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</si>
  <si>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</si>
  <si>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</si>
  <si>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</si>
  <si>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</si>
  <si>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</si>
  <si>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</si>
  <si>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</si>
  <si>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</si>
  <si>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</si>
  <si>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</si>
  <si>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</si>
  <si>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</si>
  <si>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</si>
  <si>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</si>
  <si>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</si>
  <si>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</si>
  <si>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</si>
  <si>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</si>
  <si>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</si>
  <si>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</si>
  <si>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</si>
  <si>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</si>
  <si>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</si>
  <si>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</si>
  <si>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</si>
  <si>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</si>
  <si>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</si>
  <si>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</si>
  <si>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</si>
  <si>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</si>
  <si>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</si>
  <si>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</si>
  <si>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</si>
  <si>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</si>
  <si>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</si>
  <si>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</si>
  <si>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</si>
  <si>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</si>
  <si>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</si>
  <si>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</si>
  <si>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</si>
  <si>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</si>
  <si>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</si>
  <si>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</si>
  <si>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</si>
  <si>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</si>
  <si>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</si>
  <si>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</si>
  <si>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</si>
  <si>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</si>
  <si>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</si>
  <si>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</si>
  <si>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</si>
  <si>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</si>
  <si>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</si>
  <si>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</si>
  <si>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</si>
  <si>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</si>
  <si>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</si>
  <si>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</si>
  <si>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</si>
  <si>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</si>
  <si>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</si>
  <si>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</si>
  <si>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</si>
  <si>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</si>
  <si>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</si>
  <si>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</si>
  <si>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</si>
  <si>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</si>
  <si>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</si>
  <si>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</si>
  <si>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</si>
  <si>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</si>
  <si>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</si>
  <si>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</si>
  <si>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</si>
  <si>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</si>
  <si>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</si>
  <si>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</si>
  <si>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</si>
  <si>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</si>
  <si>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</si>
  <si>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</si>
  <si>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</si>
  <si>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</si>
  <si>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</si>
  <si>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</si>
  <si>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</si>
  <si>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</si>
  <si>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</si>
  <si>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</si>
  <si>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</si>
  <si>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</si>
  <si>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</si>
  <si>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</si>
  <si>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</si>
  <si>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</si>
  <si>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</si>
  <si>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</si>
  <si>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</si>
  <si>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</si>
  <si>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</si>
  <si>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</si>
  <si>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</si>
  <si>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</si>
  <si>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</si>
  <si>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</si>
  <si>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</si>
  <si>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</si>
  <si>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</si>
  <si>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</si>
  <si>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</si>
  <si>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</si>
  <si>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</si>
  <si>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</si>
  <si>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</si>
  <si>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</si>
  <si>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</si>
  <si>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</si>
  <si>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</si>
  <si>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</si>
  <si>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</si>
  <si>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</si>
  <si>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</si>
  <si>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</si>
  <si>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</si>
  <si>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</si>
  <si>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</si>
  <si>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</si>
  <si>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</si>
  <si>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</si>
  <si>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</si>
  <si>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</si>
  <si>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</si>
  <si>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</si>
  <si>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</si>
  <si>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</si>
  <si>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</si>
  <si>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</si>
  <si>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</si>
  <si>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</si>
  <si>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</si>
  <si>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</si>
  <si>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</si>
  <si>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</si>
  <si>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</si>
  <si>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</si>
  <si>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</si>
  <si>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</si>
  <si>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</si>
  <si>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</si>
  <si>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</si>
  <si>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</si>
  <si>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</si>
  <si>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</si>
  <si>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</si>
  <si>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</si>
  <si>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</si>
  <si>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</si>
  <si>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</si>
  <si>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</si>
  <si>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</si>
  <si>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</si>
  <si>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</si>
  <si>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</si>
  <si>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</si>
  <si>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</si>
  <si>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</si>
  <si>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</si>
  <si>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</si>
  <si>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</si>
  <si>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</si>
  <si>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</si>
  <si>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</si>
  <si>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</si>
  <si>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</si>
  <si>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</si>
  <si>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</si>
  <si>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</si>
  <si>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</si>
  <si>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</si>
  <si>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</si>
  <si>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</si>
  <si>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</si>
  <si>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</si>
  <si>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</si>
  <si>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</si>
  <si>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</si>
  <si>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</si>
  <si>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</si>
  <si>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</si>
  <si>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</si>
  <si>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</si>
  <si>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</si>
  <si>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</si>
  <si>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</si>
  <si>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</si>
  <si>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</si>
  <si>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</si>
  <si>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</si>
  <si>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</si>
  <si>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</si>
  <si>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</si>
  <si>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</si>
  <si>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</si>
  <si>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</si>
  <si>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</si>
  <si>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</si>
  <si>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</si>
  <si>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</si>
  <si>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</si>
  <si>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</si>
  <si>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</si>
  <si>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</si>
  <si>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</si>
  <si>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</si>
  <si>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</si>
  <si>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</si>
  <si>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</si>
  <si>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</si>
  <si>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</si>
  <si>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</si>
  <si>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</si>
  <si>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</si>
  <si>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</si>
  <si>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</si>
  <si>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</si>
  <si>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</si>
  <si>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</si>
  <si>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</si>
  <si>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</si>
  <si>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</si>
  <si>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</si>
  <si>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</si>
  <si>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</si>
  <si>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</si>
  <si>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</si>
  <si>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</si>
  <si>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</si>
  <si>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</si>
  <si>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</si>
  <si>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</si>
  <si>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</si>
  <si>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</si>
  <si>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</si>
  <si>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</si>
  <si>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</si>
  <si>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</si>
  <si>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</si>
  <si>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</si>
  <si>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</si>
  <si>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</si>
  <si>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</si>
  <si>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</si>
  <si>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</si>
  <si>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</si>
  <si>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</si>
  <si>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</si>
  <si>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</si>
  <si>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</si>
  <si>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</si>
  <si>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</si>
  <si>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</si>
  <si>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</si>
  <si>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</si>
  <si>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</si>
  <si>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</si>
  <si>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</si>
  <si>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</si>
  <si>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</si>
  <si>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</si>
  <si>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</si>
  <si>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</si>
  <si>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</si>
  <si>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</si>
  <si>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</si>
  <si>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</si>
  <si>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</si>
  <si>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</si>
  <si>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</si>
  <si>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</si>
  <si>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</si>
  <si>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</si>
  <si>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</si>
  <si>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</si>
  <si>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</si>
  <si>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</si>
  <si>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</si>
  <si>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</si>
  <si>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</si>
  <si>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</si>
  <si>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</si>
  <si>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</si>
  <si>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</si>
  <si>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</si>
  <si>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</si>
  <si>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</si>
  <si>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</si>
  <si>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</si>
  <si>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</si>
  <si>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</si>
  <si>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</si>
  <si>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</si>
  <si>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</si>
  <si>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</si>
  <si>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</si>
  <si>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</si>
  <si>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</si>
  <si>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</si>
  <si>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</si>
  <si>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</si>
  <si>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</si>
  <si>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</si>
  <si>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</si>
  <si>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</si>
  <si>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</si>
  <si>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</si>
  <si>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</si>
  <si>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</si>
  <si>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</si>
  <si>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</si>
  <si>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</si>
  <si>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</si>
  <si>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</si>
  <si>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</si>
  <si>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</si>
  <si>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</si>
  <si>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</si>
  <si>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</si>
  <si>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</si>
  <si>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</si>
  <si>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</si>
  <si>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</si>
  <si>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</si>
  <si>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</si>
  <si>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</si>
  <si>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</si>
  <si>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</si>
  <si>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</si>
  <si>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</si>
  <si>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</si>
  <si>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</si>
  <si>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</si>
  <si>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</si>
  <si>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</si>
  <si>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</si>
  <si>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</si>
  <si>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</si>
  <si>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</si>
  <si>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</si>
  <si>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</si>
  <si>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</si>
  <si>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</si>
  <si>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</si>
  <si>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</si>
  <si>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</si>
  <si>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</si>
  <si>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</si>
  <si>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</si>
  <si>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</si>
  <si>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</si>
  <si>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</si>
  <si>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</si>
  <si>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</si>
  <si>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</si>
  <si>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</si>
  <si>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</si>
  <si>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</si>
  <si>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</si>
  <si>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</si>
  <si>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</si>
  <si>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</si>
  <si>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</si>
  <si>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</si>
  <si>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</si>
  <si>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</si>
  <si>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</si>
  <si>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</si>
  <si>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</si>
  <si>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</si>
  <si>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</si>
  <si>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</si>
  <si>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</si>
  <si>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</si>
  <si>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</si>
  <si>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</si>
  <si>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</si>
  <si>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</si>
  <si>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</si>
  <si>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</si>
  <si>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</si>
  <si>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</si>
  <si>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</si>
  <si>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</si>
  <si>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</si>
  <si>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</si>
  <si>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</si>
  <si>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</si>
  <si>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</si>
  <si>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</si>
  <si>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</si>
  <si>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</si>
  <si>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</si>
  <si>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</si>
  <si>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</si>
  <si>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</si>
  <si>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</si>
  <si>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</si>
  <si>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</si>
  <si>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</si>
  <si>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</si>
  <si>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</si>
  <si>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</si>
  <si>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</si>
  <si>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</si>
  <si>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</si>
  <si>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</si>
  <si>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</si>
  <si>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</si>
  <si>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</si>
  <si>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</si>
  <si>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</si>
  <si>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</si>
  <si>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</si>
  <si>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</si>
  <si>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</si>
  <si>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</si>
  <si>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</si>
  <si>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</si>
  <si>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</si>
  <si>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</si>
  <si>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</si>
  <si>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</si>
  <si>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</si>
  <si>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</si>
  <si>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</si>
  <si>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</si>
  <si>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</si>
  <si>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</si>
  <si>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</si>
  <si>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</si>
  <si>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</si>
  <si>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</si>
  <si>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</si>
  <si>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</si>
  <si>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</si>
  <si>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</si>
  <si>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</si>
  <si>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</si>
  <si>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</si>
  <si>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</si>
  <si>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</si>
  <si>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</si>
  <si>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</si>
  <si>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</si>
  <si>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</si>
  <si>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</si>
  <si>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</si>
  <si>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</si>
  <si>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</si>
  <si>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</si>
  <si>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</si>
  <si>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</si>
  <si>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</si>
  <si>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</si>
  <si>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</si>
  <si>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</si>
  <si>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</si>
  <si>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</si>
  <si>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</si>
  <si>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</si>
  <si>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</si>
  <si>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</si>
  <si>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</si>
  <si>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</si>
  <si>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</si>
  <si>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</si>
  <si>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</si>
  <si>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</si>
  <si>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</si>
  <si>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</si>
  <si>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</si>
  <si>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</si>
  <si>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</si>
  <si>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</si>
  <si>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</si>
  <si>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</si>
  <si>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</si>
  <si>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</si>
  <si>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</si>
  <si>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</si>
  <si>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</si>
  <si>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</si>
  <si>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</si>
  <si>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</si>
  <si>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</si>
  <si>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</si>
  <si>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</si>
  <si>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</si>
  <si>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</si>
  <si>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</si>
  <si>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</si>
  <si>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</si>
  <si>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</si>
  <si>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</si>
  <si>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</si>
  <si>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</si>
  <si>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</si>
  <si>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</si>
  <si>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</si>
  <si>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</si>
  <si>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</si>
  <si>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</si>
  <si>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</si>
  <si>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</si>
  <si>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</si>
  <si>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</si>
  <si>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</si>
  <si>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</si>
  <si>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</si>
  <si>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</si>
  <si>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</si>
  <si>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</si>
  <si>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</si>
  <si>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</si>
  <si>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</si>
  <si>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</si>
  <si>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</si>
  <si>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</si>
  <si>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</si>
  <si>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</si>
  <si>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</si>
  <si>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</si>
  <si>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</si>
  <si>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</si>
  <si>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</si>
  <si>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</si>
  <si>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</si>
  <si>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</si>
  <si>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</si>
  <si>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</si>
  <si>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</si>
  <si>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</si>
  <si>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</si>
  <si>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</si>
  <si>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</si>
  <si>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</si>
  <si>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</si>
  <si>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</si>
  <si>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</si>
  <si>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</si>
  <si>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</si>
  <si>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</si>
  <si>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</si>
  <si>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</si>
  <si>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</si>
  <si>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</si>
  <si>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</si>
  <si>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</si>
  <si>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</si>
  <si>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</si>
  <si>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</si>
  <si>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</si>
  <si>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</si>
  <si>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</si>
  <si>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</si>
  <si>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</si>
  <si>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</si>
  <si>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</si>
  <si>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</si>
  <si>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</si>
  <si>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</si>
  <si>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</si>
  <si>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</si>
  <si>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</si>
  <si>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</si>
  <si>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</si>
  <si>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</si>
  <si>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</si>
  <si>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</si>
  <si>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</si>
  <si>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</si>
  <si>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</si>
  <si>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</si>
  <si>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</si>
  <si>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</si>
  <si>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</si>
  <si>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</si>
  <si>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</si>
  <si>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</si>
  <si>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</si>
  <si>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</si>
  <si>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</si>
  <si>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</si>
  <si>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</si>
  <si>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</si>
  <si>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</si>
  <si>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</si>
  <si>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</si>
  <si>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</si>
  <si>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</si>
  <si>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</si>
  <si>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</si>
  <si>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</si>
  <si>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</si>
  <si>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</si>
  <si>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</si>
  <si>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</si>
  <si>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</si>
  <si>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</si>
  <si>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</si>
  <si>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</si>
  <si>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</si>
  <si>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</si>
  <si>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</si>
  <si>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</si>
  <si>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</si>
  <si>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</si>
  <si>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</si>
  <si>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</si>
  <si>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</si>
  <si>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</si>
  <si>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</si>
  <si>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</si>
  <si>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</si>
  <si>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</si>
  <si>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</si>
  <si>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</si>
  <si>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</si>
  <si>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</si>
  <si>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</si>
  <si>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</si>
  <si>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</si>
  <si>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</si>
  <si>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</si>
  <si>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</si>
  <si>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</si>
  <si>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</si>
  <si>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</si>
  <si>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</si>
  <si>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</si>
  <si>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</si>
  <si>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</si>
  <si>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</si>
  <si>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</si>
  <si>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</si>
  <si>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</si>
  <si>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</si>
  <si>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</si>
  <si>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</si>
  <si>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</si>
  <si>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</si>
  <si>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</si>
  <si>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</si>
  <si>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</si>
  <si>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</si>
  <si>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</si>
  <si>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</si>
  <si>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</si>
  <si>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</si>
  <si>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</si>
  <si>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</si>
  <si>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</si>
  <si>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</si>
  <si>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</si>
  <si>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</si>
  <si>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</si>
  <si>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</si>
  <si>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</si>
  <si>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</si>
  <si>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</si>
  <si>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</si>
  <si>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</si>
  <si>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</si>
  <si>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</si>
  <si>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</si>
  <si>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</si>
  <si>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</si>
  <si>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</si>
  <si>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</si>
  <si>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</si>
  <si>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</si>
  <si>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</si>
  <si>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</si>
  <si>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</si>
  <si>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</si>
  <si>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</si>
  <si>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</si>
  <si>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</si>
  <si>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</si>
  <si>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</si>
  <si>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</si>
  <si>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</si>
  <si>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</si>
  <si>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</si>
  <si>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</si>
  <si>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</si>
  <si>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</si>
  <si>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</si>
  <si>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</si>
  <si>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</si>
  <si>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</si>
  <si>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</si>
  <si>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</si>
  <si>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</si>
  <si>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</si>
  <si>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</si>
  <si>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</si>
  <si>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</si>
  <si>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</si>
  <si>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</si>
  <si>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</si>
  <si>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</si>
  <si>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</si>
  <si>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</si>
  <si>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</si>
  <si>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</si>
  <si>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</si>
  <si>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</si>
  <si>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</si>
  <si>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</si>
  <si>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</si>
  <si>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</si>
  <si>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</si>
  <si>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</si>
  <si>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</si>
  <si>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</si>
  <si>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</si>
  <si>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</si>
  <si>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</si>
  <si>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</si>
  <si>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</si>
  <si>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</si>
  <si>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</si>
  <si>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</si>
  <si>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</si>
  <si>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</si>
  <si>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</si>
  <si>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</si>
  <si>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</si>
  <si>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</si>
  <si>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</si>
  <si>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</si>
  <si>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</si>
  <si>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</si>
  <si>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</si>
  <si>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</si>
  <si>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</si>
  <si>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</si>
  <si>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</si>
  <si>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</si>
  <si>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</si>
  <si>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</si>
  <si>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</si>
  <si>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</si>
  <si>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</si>
  <si>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</si>
  <si>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</si>
  <si>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</si>
  <si>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</si>
  <si>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</si>
  <si>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</si>
  <si>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</si>
  <si>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</si>
  <si>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</si>
  <si>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</si>
  <si>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</si>
  <si>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</si>
  <si>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</si>
  <si>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</si>
  <si>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</si>
  <si>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</si>
  <si>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</si>
  <si>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</si>
  <si>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</si>
  <si>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</si>
  <si>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</si>
  <si>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</si>
  <si>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</si>
  <si>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</si>
  <si>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</si>
  <si>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</si>
  <si>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</si>
  <si>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</si>
  <si>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</si>
  <si>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</si>
  <si>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</si>
  <si>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</si>
  <si>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</si>
  <si>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</si>
  <si>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</si>
  <si>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</si>
  <si>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</si>
  <si>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</si>
  <si>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</si>
  <si>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</si>
  <si>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</si>
  <si>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</si>
  <si>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</si>
  <si>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</si>
  <si>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</si>
  <si>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</si>
  <si>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</si>
  <si>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</si>
  <si>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</si>
  <si>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</si>
  <si>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</si>
  <si>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</si>
  <si>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</si>
  <si>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</si>
  <si>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</si>
  <si>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</si>
  <si>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</si>
  <si>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</si>
  <si>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</si>
  <si>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</si>
  <si>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</si>
  <si>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</si>
  <si>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</si>
  <si>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</si>
  <si>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</si>
  <si>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</si>
  <si>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</si>
  <si>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</si>
  <si>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</si>
  <si>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</si>
  <si>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</si>
  <si>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</si>
  <si>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</si>
  <si>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</si>
  <si>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</si>
  <si>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</si>
  <si>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</si>
  <si>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</si>
  <si>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</si>
  <si>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</si>
  <si>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</si>
  <si>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</si>
  <si>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</si>
  <si>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</si>
  <si>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</si>
  <si>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</si>
  <si>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</si>
  <si>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</si>
  <si>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</si>
  <si>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</si>
  <si>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</si>
  <si>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</si>
  <si>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</si>
  <si>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</si>
  <si>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</si>
  <si>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</si>
  <si>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</si>
  <si>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</si>
  <si>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</si>
  <si>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</si>
  <si>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</si>
  <si>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</si>
  <si>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</si>
  <si>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</si>
  <si>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</si>
  <si>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</si>
  <si>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</si>
  <si>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</si>
  <si>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</si>
  <si>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</si>
  <si>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</si>
  <si>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</si>
  <si>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</si>
  <si>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</si>
  <si>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</si>
  <si>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</si>
  <si>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</si>
  <si>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</si>
  <si>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</si>
  <si>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</si>
  <si>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</si>
  <si>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</si>
  <si>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</si>
  <si>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</si>
  <si>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</si>
  <si>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</si>
  <si>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</si>
  <si>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</si>
  <si>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</si>
  <si>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</si>
  <si>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</si>
  <si>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</si>
  <si>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</si>
  <si>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</si>
  <si>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</si>
  <si>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</si>
  <si>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</si>
  <si>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</si>
  <si>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</si>
  <si>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</si>
  <si>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</si>
  <si>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</si>
  <si>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</si>
  <si>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</si>
  <si>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</si>
  <si>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</si>
  <si>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</si>
  <si>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</si>
  <si>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</si>
  <si>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</si>
  <si>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</si>
  <si>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</si>
  <si>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</si>
  <si>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</si>
  <si>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</si>
  <si>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</si>
  <si>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</si>
  <si>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</si>
  <si>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</si>
  <si>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</si>
  <si>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</si>
  <si>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</si>
  <si>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</si>
  <si>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</si>
  <si>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</si>
  <si>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</si>
  <si>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</si>
  <si>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</si>
  <si>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</si>
  <si>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</si>
  <si>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</si>
  <si>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</si>
  <si>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</si>
  <si>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</si>
  <si>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</si>
  <si>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</si>
  <si>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</si>
  <si>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</si>
  <si>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</si>
  <si>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</si>
  <si>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</si>
  <si>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</si>
  <si>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</si>
  <si>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</si>
  <si>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</si>
  <si>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</si>
  <si>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</si>
  <si>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</si>
  <si>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</si>
  <si>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</si>
  <si>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</si>
  <si>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</si>
  <si>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</si>
  <si>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</si>
  <si>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</si>
  <si>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</si>
  <si>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</si>
  <si>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</si>
  <si>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</si>
  <si>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</si>
  <si>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</si>
  <si>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</si>
  <si>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</si>
  <si>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</si>
  <si>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</si>
  <si>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</si>
  <si>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</si>
  <si>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</si>
  <si>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</si>
  <si>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</si>
  <si>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</si>
  <si>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</si>
  <si>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</si>
  <si>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</si>
  <si>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</si>
  <si>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</si>
  <si>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</si>
  <si>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</si>
  <si>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</si>
  <si>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</si>
  <si>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</si>
  <si>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</si>
  <si>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</si>
  <si>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</si>
  <si>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</si>
  <si>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</si>
  <si>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</si>
  <si>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</si>
  <si>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</si>
  <si>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</si>
  <si>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</si>
  <si>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</si>
  <si>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</si>
  <si>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</si>
  <si>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</si>
  <si>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</si>
  <si>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</si>
  <si>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</si>
  <si>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</si>
  <si>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</si>
  <si>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</si>
  <si>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</si>
  <si>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</si>
  <si>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</si>
  <si>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</si>
  <si>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</si>
  <si>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</si>
  <si>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</si>
  <si>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</si>
  <si>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</si>
  <si>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</si>
  <si>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</si>
  <si>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</si>
  <si>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</si>
  <si>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</si>
  <si>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</si>
  <si>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</si>
  <si>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</si>
  <si>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</si>
  <si>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</si>
  <si>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</si>
  <si>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</si>
  <si>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</si>
  <si>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</si>
  <si>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</si>
  <si>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</si>
  <si>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</si>
  <si>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</si>
  <si>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</si>
  <si>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</si>
  <si>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</si>
  <si>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</si>
  <si>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</si>
  <si>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</si>
  <si>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</si>
  <si>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</si>
  <si>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</si>
  <si>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</si>
  <si>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</si>
  <si>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</si>
  <si>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</si>
  <si>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</si>
  <si>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</si>
  <si>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</si>
  <si>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</si>
  <si>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</si>
  <si>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</si>
  <si>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</si>
  <si>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</si>
  <si>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</si>
  <si>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</si>
  <si>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</si>
  <si>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</si>
  <si>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</si>
  <si>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</si>
  <si>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</si>
  <si>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</si>
  <si>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</si>
  <si>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</si>
  <si>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</si>
  <si>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</si>
  <si>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</si>
  <si>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</si>
  <si>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</si>
  <si>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</si>
  <si>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</si>
  <si>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</si>
  <si>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</si>
  <si>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</si>
  <si>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</si>
  <si>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</si>
  <si>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</si>
  <si>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</si>
  <si>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</si>
  <si>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</si>
  <si>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</si>
  <si>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</si>
  <si>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</si>
  <si>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</si>
  <si>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</si>
  <si>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</si>
  <si>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</si>
  <si>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</si>
  <si>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</si>
  <si>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</si>
  <si>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</si>
  <si>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</si>
  <si>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</si>
  <si>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</si>
  <si>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</si>
  <si>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</si>
  <si>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</si>
  <si>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</si>
  <si>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</si>
  <si>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</si>
  <si>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</si>
  <si>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</si>
  <si>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</si>
  <si>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</si>
  <si>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</si>
  <si>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</si>
  <si>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</si>
  <si>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</si>
  <si>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</si>
  <si>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</si>
  <si>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</si>
  <si>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</si>
  <si>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</si>
  <si>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</si>
  <si>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</si>
  <si>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</si>
  <si>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</si>
  <si>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</si>
  <si>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</si>
  <si>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</si>
  <si>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</si>
  <si>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</si>
  <si>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</si>
  <si>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</si>
  <si>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</si>
  <si>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</si>
  <si>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</si>
  <si>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</si>
  <si>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</si>
  <si>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</si>
  <si>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</si>
  <si>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</si>
  <si>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</si>
  <si>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</si>
  <si>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</si>
  <si>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</si>
  <si>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</si>
  <si>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</si>
  <si>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</si>
  <si>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</si>
  <si>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</si>
  <si>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</si>
  <si>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</si>
  <si>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</si>
  <si>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</si>
  <si>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</si>
  <si>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</si>
  <si>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</si>
  <si>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</si>
  <si>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</si>
  <si>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</si>
  <si>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</si>
  <si>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</si>
  <si>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</si>
  <si>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</si>
  <si>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</si>
  <si>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</si>
  <si>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</si>
  <si>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</si>
  <si>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</si>
  <si>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</si>
  <si>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</si>
  <si>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</si>
  <si>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</si>
  <si>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</si>
  <si>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</si>
  <si>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</si>
  <si>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</si>
  <si>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</si>
  <si>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</si>
  <si>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</si>
  <si>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</si>
  <si>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</si>
  <si>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</si>
  <si>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</si>
  <si>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</si>
  <si>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</si>
  <si>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</si>
  <si>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</si>
  <si>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</si>
  <si>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</si>
  <si>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</si>
  <si>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</si>
  <si>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</si>
  <si>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</si>
  <si>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</si>
  <si>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</si>
  <si>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</si>
  <si>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</si>
  <si>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</si>
  <si>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</si>
  <si>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</si>
  <si>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</si>
  <si>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</si>
  <si>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</si>
  <si>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</si>
  <si>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</si>
  <si>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</si>
  <si>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</si>
  <si>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</si>
  <si>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</si>
  <si>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</si>
  <si>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</si>
  <si>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</si>
  <si>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</si>
  <si>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</si>
  <si>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</si>
  <si>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</si>
  <si>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</si>
  <si>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</si>
  <si>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</si>
  <si>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</si>
  <si>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</si>
  <si>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</si>
  <si>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</si>
  <si>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</si>
  <si>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</si>
  <si>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</si>
  <si>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</si>
  <si>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</si>
  <si>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</si>
  <si>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</si>
  <si>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</si>
  <si>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</si>
  <si>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</si>
  <si>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</si>
  <si>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</si>
  <si>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</si>
  <si>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</si>
  <si>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</si>
  <si>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</si>
  <si>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</si>
  <si>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</si>
  <si>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</si>
  <si>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</si>
  <si>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</si>
  <si>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</si>
  <si>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</si>
  <si>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</si>
  <si>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</si>
  <si>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</si>
  <si>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</si>
  <si>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</si>
  <si>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</si>
  <si>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</si>
  <si>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</si>
  <si>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</si>
  <si>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</si>
  <si>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</si>
  <si>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</si>
  <si>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</si>
  <si>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</si>
  <si>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</si>
  <si>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</si>
  <si>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</si>
  <si>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</si>
  <si>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</si>
  <si>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</si>
  <si>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</si>
  <si>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</si>
  <si>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</si>
  <si>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</si>
  <si>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</si>
  <si>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</si>
  <si>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</si>
  <si>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</si>
  <si>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</si>
  <si>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</si>
  <si>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</si>
  <si>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</si>
  <si>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</si>
  <si>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</si>
  <si>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</si>
  <si>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</si>
  <si>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</si>
  <si>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</si>
  <si>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</si>
  <si>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</si>
  <si>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</si>
  <si>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</si>
  <si>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</si>
  <si>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</si>
  <si>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</si>
  <si>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</si>
  <si>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</si>
  <si>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</si>
  <si>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</si>
  <si>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</si>
  <si>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</si>
  <si>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</si>
  <si>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</si>
  <si>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</si>
  <si>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</si>
  <si>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</si>
  <si>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</si>
  <si>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</si>
  <si>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</si>
  <si>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</si>
  <si>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</si>
  <si>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</si>
  <si>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</si>
  <si>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</si>
  <si>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</si>
  <si>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</si>
  <si>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</si>
  <si>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</si>
  <si>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</si>
  <si>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</si>
  <si>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</si>
  <si>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</si>
  <si>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</si>
  <si>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</si>
  <si>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</si>
  <si>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</si>
  <si>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</si>
  <si>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</si>
  <si>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</si>
  <si>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</si>
  <si>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</si>
  <si>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</si>
  <si>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</si>
  <si>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</si>
  <si>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</si>
  <si>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</si>
  <si>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</si>
  <si>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</si>
  <si>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</si>
  <si>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</si>
  <si>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</si>
  <si>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</si>
  <si>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</si>
  <si>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</si>
  <si>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</si>
  <si>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</si>
  <si>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</si>
  <si>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</si>
  <si>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</si>
  <si>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</si>
  <si>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</si>
  <si>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</si>
  <si>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</si>
  <si>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</si>
  <si>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</si>
  <si>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</si>
  <si>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</si>
  <si>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</si>
  <si>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</si>
  <si>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</si>
  <si>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</si>
  <si>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</si>
  <si>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</si>
  <si>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</si>
  <si>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</si>
  <si>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</si>
  <si>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</si>
  <si>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</si>
  <si>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</si>
  <si>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</si>
  <si>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</si>
  <si>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</si>
  <si>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</si>
  <si>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</si>
  <si>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</si>
  <si>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</si>
  <si>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</si>
  <si>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</si>
  <si>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</si>
  <si>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</si>
  <si>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</si>
  <si>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</si>
  <si>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</si>
  <si>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</si>
  <si>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</si>
  <si>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</si>
  <si>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</si>
  <si>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</si>
  <si>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</si>
  <si>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</si>
  <si>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</si>
  <si>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</si>
  <si>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</si>
  <si>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</si>
  <si>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</si>
  <si>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</si>
  <si>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</si>
  <si>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</si>
  <si>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</si>
  <si>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</si>
  <si>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</si>
  <si>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</si>
  <si>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</si>
  <si>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</si>
  <si>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</si>
  <si>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</si>
  <si>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</si>
  <si>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</si>
  <si>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</si>
  <si>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</si>
  <si>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</si>
  <si>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</si>
  <si>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</si>
  <si>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</si>
  <si>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</si>
  <si>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</si>
  <si>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</si>
  <si>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</si>
  <si>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</si>
  <si>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</si>
  <si>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</si>
  <si>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</si>
  <si>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</si>
  <si>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</si>
  <si>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</si>
  <si>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</si>
  <si>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</si>
  <si>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</si>
  <si>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</si>
  <si>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</si>
  <si>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</si>
  <si>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</si>
  <si>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</si>
  <si>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</si>
  <si>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</si>
  <si>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</si>
  <si>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</si>
  <si>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</si>
  <si>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</si>
  <si>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</si>
  <si>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</si>
  <si>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</si>
  <si>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</si>
  <si>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</si>
  <si>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</si>
  <si>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</si>
  <si>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</si>
  <si>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</si>
  <si>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</si>
  <si>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</si>
  <si>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</si>
  <si>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</si>
  <si>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</si>
  <si>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</si>
  <si>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</si>
  <si>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</si>
  <si>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</si>
  <si>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</si>
  <si>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</si>
  <si>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</si>
  <si>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</si>
  <si>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</si>
  <si>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</si>
  <si>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</si>
  <si>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</si>
  <si>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</si>
  <si>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</si>
  <si>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</si>
  <si>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</si>
  <si>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</si>
  <si>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</si>
  <si>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</si>
  <si>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</si>
  <si>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</si>
  <si>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</si>
  <si>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</si>
  <si>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</si>
  <si>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</si>
  <si>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</si>
  <si>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</si>
  <si>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</si>
  <si>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</si>
  <si>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</si>
  <si>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</si>
  <si>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</si>
  <si>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</si>
  <si>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</si>
  <si>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</si>
  <si>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</si>
  <si>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</si>
  <si>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</si>
  <si>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</si>
  <si>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</si>
  <si>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</si>
  <si>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</si>
  <si>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</si>
  <si>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</si>
  <si>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</si>
  <si>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</si>
  <si>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</si>
  <si>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</si>
  <si>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</si>
  <si>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</si>
  <si>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</si>
  <si>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</si>
  <si>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</si>
  <si>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</si>
  <si>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</si>
  <si>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</si>
  <si>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</si>
  <si>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</si>
  <si>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</si>
  <si>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</si>
  <si>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</si>
  <si>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</si>
  <si>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</si>
  <si>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</si>
  <si>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</si>
  <si>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</si>
  <si>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</si>
  <si>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</si>
  <si>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</si>
  <si>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</si>
  <si>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</si>
  <si>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</si>
  <si>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</si>
  <si>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</si>
  <si>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</si>
  <si>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</si>
  <si>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</si>
  <si>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</si>
  <si>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</si>
  <si>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</si>
  <si>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</si>
  <si>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</si>
  <si>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</si>
  <si>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</si>
  <si>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</si>
  <si>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</si>
  <si>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</si>
  <si>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</si>
  <si>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</si>
  <si>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</si>
  <si>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</si>
  <si>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</si>
  <si>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</si>
  <si>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</si>
  <si>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</si>
  <si>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</si>
  <si>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</si>
  <si>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</si>
  <si>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</si>
  <si>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</si>
  <si>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</si>
  <si>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</si>
  <si>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</si>
  <si>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</si>
  <si>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</si>
  <si>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</si>
  <si>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</si>
  <si>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</si>
  <si>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</si>
  <si>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</si>
  <si>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</si>
  <si>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</si>
  <si>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</si>
  <si>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</si>
  <si>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</si>
  <si>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</si>
  <si>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</si>
  <si>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</si>
  <si>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</si>
  <si>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</si>
  <si>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</si>
  <si>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</si>
  <si>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</si>
  <si>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</si>
  <si>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</si>
  <si>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</si>
  <si>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</si>
  <si>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</si>
  <si>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</si>
  <si>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</si>
  <si>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</si>
  <si>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</si>
  <si>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</si>
  <si>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</si>
  <si>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</si>
  <si>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</si>
  <si>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</si>
  <si>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</si>
  <si>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</si>
  <si>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</si>
  <si>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</si>
  <si>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</si>
  <si>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</si>
  <si>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</si>
  <si>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</si>
  <si>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</si>
  <si>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</si>
  <si>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</si>
  <si>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</si>
  <si>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</si>
  <si>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</si>
  <si>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</si>
  <si>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</si>
  <si>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</si>
  <si>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</si>
  <si>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</si>
  <si>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</si>
  <si>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</si>
  <si>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</si>
  <si>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</si>
  <si>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</si>
  <si>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</si>
  <si>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</si>
  <si>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</si>
  <si>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</si>
  <si>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</si>
  <si>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</si>
  <si>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</si>
  <si>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</si>
  <si>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</si>
  <si>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</si>
  <si>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</si>
  <si>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</si>
  <si>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</si>
  <si>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</si>
  <si>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</si>
  <si>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</si>
  <si>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</si>
  <si>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</si>
  <si>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</si>
  <si>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</si>
  <si>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</si>
  <si>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</si>
  <si>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</si>
  <si>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</si>
  <si>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</si>
  <si>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</si>
  <si>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</si>
  <si>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</si>
  <si>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</si>
  <si>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</si>
  <si>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</si>
  <si>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</si>
  <si>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</si>
  <si>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</si>
  <si>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</si>
  <si>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</si>
  <si>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</si>
  <si>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</si>
  <si>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</si>
  <si>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</si>
  <si>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</si>
  <si>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</si>
  <si>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</si>
  <si>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</si>
  <si>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</si>
  <si>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</si>
  <si>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</si>
  <si>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</si>
  <si>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</si>
  <si>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</si>
  <si>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</si>
  <si>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</si>
  <si>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</si>
  <si>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</si>
  <si>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</si>
  <si>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</si>
  <si>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</si>
  <si>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</si>
  <si>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</si>
  <si>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</si>
  <si>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</si>
  <si>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</si>
  <si>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</si>
  <si>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</si>
  <si>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</si>
  <si>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</si>
  <si>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</si>
  <si>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</si>
  <si>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</si>
  <si>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</si>
  <si>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</si>
  <si>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</si>
  <si>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</si>
  <si>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</si>
  <si>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</si>
  <si>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</si>
  <si>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</si>
  <si>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</si>
  <si>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</si>
  <si>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</si>
  <si>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</si>
  <si>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</si>
  <si>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</si>
  <si>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</si>
  <si>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</si>
  <si>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</si>
  <si>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</si>
  <si>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</si>
  <si>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</si>
  <si>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</si>
  <si>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</si>
  <si>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</si>
  <si>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</si>
  <si>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</si>
  <si>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</si>
  <si>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</si>
  <si>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</si>
  <si>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</si>
  <si>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</si>
  <si>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</si>
  <si>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</si>
  <si>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</si>
  <si>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</si>
  <si>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</si>
  <si>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</si>
  <si>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</si>
  <si>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</si>
  <si>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</si>
  <si>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</si>
  <si>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</si>
  <si>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</si>
  <si>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</si>
  <si>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</si>
  <si>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</si>
  <si>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</si>
  <si>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</si>
  <si>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</si>
  <si>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</si>
  <si>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</si>
  <si>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</si>
  <si>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</si>
  <si>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</si>
  <si>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</si>
  <si>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</si>
  <si>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</si>
  <si>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</si>
  <si>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</si>
  <si>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</si>
  <si>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</si>
  <si>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</si>
  <si>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</si>
  <si>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</si>
  <si>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</si>
  <si>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</si>
  <si>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</si>
  <si>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</si>
  <si>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</si>
  <si>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</si>
  <si>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</si>
  <si>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</si>
  <si>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</si>
  <si>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</si>
  <si>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</si>
  <si>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</si>
  <si>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</si>
  <si>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</si>
  <si>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</si>
  <si>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</si>
  <si>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</si>
  <si>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</si>
  <si>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</si>
  <si>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</si>
  <si>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</si>
  <si>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</si>
  <si>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</si>
  <si>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</si>
  <si>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</si>
  <si>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</si>
  <si>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</si>
  <si>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</si>
  <si>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</si>
  <si>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</si>
  <si>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</si>
  <si>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</si>
  <si>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</si>
  <si>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</si>
  <si>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</si>
  <si>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</si>
  <si>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</si>
  <si>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</si>
  <si>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</si>
  <si>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</si>
  <si>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</si>
  <si>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</si>
  <si>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</si>
  <si>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</si>
  <si>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</si>
  <si>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</si>
  <si>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</si>
  <si>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</si>
  <si>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</si>
  <si>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</si>
  <si>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</si>
  <si>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</si>
  <si>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</si>
  <si>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</si>
  <si>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</si>
  <si>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</si>
  <si>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</si>
  <si>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</si>
  <si>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</si>
  <si>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</si>
  <si>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</si>
  <si>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</si>
  <si>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</si>
  <si>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</si>
  <si>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</si>
  <si>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</si>
  <si>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</si>
  <si>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</si>
  <si>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</si>
  <si>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</si>
  <si>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</si>
  <si>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</si>
  <si>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</si>
  <si>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</si>
  <si>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</si>
  <si>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</si>
  <si>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</si>
  <si>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</si>
  <si>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</si>
  <si>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</si>
  <si>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</si>
  <si>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</si>
  <si>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</si>
  <si>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</si>
  <si>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</si>
  <si>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</si>
  <si>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</si>
  <si>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</si>
  <si>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</si>
  <si>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</si>
  <si>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</si>
  <si>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</si>
  <si>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</si>
  <si>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</si>
  <si>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</si>
  <si>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</si>
  <si>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</si>
  <si>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</si>
  <si>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</si>
  <si>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</si>
  <si>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</si>
  <si>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</si>
  <si>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</si>
  <si>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</si>
  <si>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</si>
  <si>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</si>
  <si>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</si>
  <si>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</si>
  <si>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</si>
  <si>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</si>
  <si>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</si>
  <si>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</si>
  <si>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</si>
  <si>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</si>
  <si>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</si>
  <si>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</si>
  <si>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</si>
  <si>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</si>
  <si>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</si>
  <si>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</si>
  <si>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</si>
  <si>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</si>
  <si>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</si>
  <si>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</si>
  <si>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</si>
  <si>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</si>
  <si>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</si>
  <si>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</si>
  <si>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</si>
  <si>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</si>
  <si>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</si>
  <si>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</si>
  <si>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</si>
  <si>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</si>
  <si>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</si>
  <si>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</si>
  <si>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</si>
  <si>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</si>
  <si>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</si>
  <si>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</si>
  <si>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</si>
  <si>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</si>
  <si>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</si>
  <si>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</si>
  <si>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</si>
  <si>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</si>
  <si>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</si>
  <si>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</si>
  <si>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</si>
  <si>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</si>
  <si>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</si>
  <si>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</si>
  <si>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</si>
  <si>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</si>
  <si>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</si>
  <si>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</si>
  <si>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</si>
  <si>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</si>
  <si>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</si>
  <si>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</si>
  <si>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</si>
  <si>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</si>
  <si>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</si>
  <si>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</si>
  <si>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</si>
  <si>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</si>
  <si>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</si>
  <si>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</si>
  <si>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</si>
  <si>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</si>
  <si>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</si>
  <si>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</si>
  <si>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</si>
  <si>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</si>
  <si>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</si>
  <si>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</si>
  <si>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</si>
  <si>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</si>
  <si>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</si>
  <si>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</si>
  <si>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</si>
  <si>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</si>
  <si>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</si>
  <si>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</si>
  <si>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</si>
  <si>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</si>
  <si>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</si>
  <si>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</si>
  <si>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</si>
  <si>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</si>
  <si>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</si>
  <si>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</si>
  <si>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</si>
  <si>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</si>
  <si>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</si>
  <si>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</si>
  <si>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</si>
  <si>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</si>
  <si>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</si>
  <si>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</si>
  <si>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</si>
  <si>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</si>
  <si>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</si>
  <si>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</si>
  <si>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</si>
  <si>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</si>
  <si>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</si>
  <si>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</si>
  <si>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</si>
  <si>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</si>
  <si>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</si>
  <si>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</si>
  <si>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</si>
  <si>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</si>
  <si>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</si>
  <si>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</si>
  <si>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</si>
  <si>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</si>
  <si>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</si>
  <si>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</si>
  <si>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</si>
  <si>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</si>
  <si>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</si>
  <si>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</si>
  <si>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</si>
  <si>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</si>
  <si>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</si>
  <si>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</si>
  <si>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</si>
  <si>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</si>
  <si>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</si>
  <si>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</si>
  <si>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</si>
  <si>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</si>
  <si>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</si>
  <si>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</si>
  <si>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</si>
  <si>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</si>
  <si>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</si>
  <si>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</si>
  <si>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</si>
  <si>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</si>
  <si>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</si>
  <si>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</si>
  <si>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</si>
  <si>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</si>
  <si>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</si>
  <si>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</si>
  <si>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</si>
  <si>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</si>
  <si>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</si>
  <si>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</si>
  <si>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</si>
  <si>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</si>
  <si>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</si>
  <si>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</si>
  <si>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</si>
  <si>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</si>
  <si>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</si>
  <si>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</si>
  <si>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</si>
  <si>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</si>
  <si>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</si>
  <si>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</si>
  <si>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</si>
  <si>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</si>
  <si>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</si>
  <si>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</si>
  <si>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</si>
  <si>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</si>
  <si>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</si>
  <si>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</si>
  <si>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</si>
  <si>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</si>
  <si>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</si>
  <si>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</si>
  <si>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</si>
  <si>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</si>
  <si>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</si>
  <si>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</si>
  <si>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</si>
  <si>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</si>
  <si>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</si>
  <si>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</si>
  <si>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</si>
  <si>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</si>
  <si>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</si>
  <si>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</si>
  <si>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</si>
  <si>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</si>
  <si>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</si>
  <si>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</si>
  <si>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</si>
  <si>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</si>
  <si>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</si>
  <si>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</si>
  <si>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</si>
  <si>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</si>
  <si>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</si>
  <si>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</si>
  <si>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</si>
  <si>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</si>
  <si>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</si>
  <si>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</si>
  <si>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</si>
  <si>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</si>
  <si>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</si>
  <si>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</si>
  <si>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</si>
  <si>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</si>
  <si>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</si>
  <si>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</si>
  <si>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</si>
  <si>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</si>
  <si>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</si>
  <si>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</si>
  <si>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</si>
  <si>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</si>
  <si>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</si>
  <si>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</si>
  <si>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</si>
  <si>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</si>
  <si>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</si>
  <si>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</si>
  <si>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</si>
  <si>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</si>
  <si>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</si>
  <si>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</si>
  <si>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</si>
  <si>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</si>
  <si>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</si>
  <si>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</si>
  <si>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</si>
  <si>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</si>
  <si>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</si>
  <si>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</si>
  <si>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</si>
  <si>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</si>
  <si>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</si>
  <si>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</si>
  <si>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</si>
  <si>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</si>
  <si>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</si>
  <si>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</si>
  <si>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</si>
  <si>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</si>
  <si>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</si>
  <si>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</si>
  <si>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</si>
  <si>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</si>
  <si>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</si>
  <si>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</si>
  <si>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</si>
  <si>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</si>
  <si>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</si>
  <si>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</si>
  <si>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</si>
  <si>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</si>
  <si>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</si>
  <si>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</si>
  <si>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</si>
  <si>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</si>
  <si>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</si>
  <si>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</si>
  <si>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</si>
  <si>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</si>
  <si>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</si>
  <si>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</si>
  <si>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</si>
  <si>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</si>
  <si>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</si>
  <si>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</si>
  <si>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</si>
  <si>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</si>
  <si>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</si>
  <si>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</si>
  <si>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</si>
  <si>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</si>
  <si>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</si>
  <si>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</si>
  <si>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</si>
  <si>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</si>
  <si>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</si>
  <si>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</si>
  <si>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</si>
  <si>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</si>
  <si>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</si>
  <si>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</si>
  <si>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</si>
  <si>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</si>
  <si>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</si>
  <si>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</si>
  <si>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</si>
  <si>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</si>
  <si>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</si>
  <si>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</si>
  <si>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</si>
  <si>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</si>
  <si>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</si>
  <si>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</si>
  <si>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</si>
  <si>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</si>
  <si>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</si>
  <si>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</si>
  <si>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</si>
  <si>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</si>
  <si>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</si>
  <si>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</si>
  <si>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</si>
  <si>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</si>
  <si>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</si>
  <si>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</si>
  <si>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</si>
  <si>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</si>
  <si>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</si>
  <si>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</si>
  <si>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</si>
  <si>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</si>
  <si>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</si>
  <si>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</si>
  <si>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</si>
  <si>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</si>
  <si>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</si>
  <si>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</si>
  <si>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</si>
  <si>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</si>
  <si>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</si>
  <si>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</si>
  <si>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</si>
  <si>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</si>
  <si>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</si>
  <si>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</si>
  <si>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</si>
  <si>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</si>
  <si>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</si>
  <si>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</si>
  <si>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</si>
  <si>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</si>
  <si>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</si>
  <si>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</si>
  <si>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</si>
  <si>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</si>
  <si>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</si>
  <si>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</si>
  <si>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</si>
  <si>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</si>
  <si>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</si>
  <si>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</si>
  <si>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</si>
  <si>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</si>
  <si>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</si>
  <si>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</si>
  <si>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</si>
  <si>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</si>
  <si>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</si>
  <si>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</si>
  <si>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</si>
  <si>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</si>
  <si>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</si>
  <si>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</si>
  <si>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</si>
  <si>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</si>
  <si>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</si>
  <si>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</si>
  <si>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</si>
  <si>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</si>
  <si>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</si>
  <si>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</si>
  <si>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</si>
  <si>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</si>
  <si>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</si>
  <si>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</si>
  <si>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</si>
  <si>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</si>
  <si>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</si>
  <si>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</si>
  <si>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</si>
  <si>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</si>
  <si>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</si>
  <si>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</si>
  <si>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</si>
  <si>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</si>
  <si>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</si>
  <si>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</si>
  <si>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</si>
  <si>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</si>
  <si>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</si>
  <si>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</si>
  <si>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</si>
  <si>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</si>
  <si>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</si>
  <si>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</si>
  <si>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</si>
  <si>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</si>
  <si>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</si>
  <si>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</si>
  <si>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</si>
  <si>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</si>
  <si>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</si>
  <si>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</si>
  <si>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</si>
  <si>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</si>
  <si>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</si>
  <si>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</si>
  <si>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</si>
  <si>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</si>
  <si>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</si>
  <si>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</si>
  <si>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</si>
  <si>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</si>
  <si>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</si>
  <si>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</si>
  <si>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</si>
  <si>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</si>
  <si>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</si>
  <si>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</si>
  <si>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</si>
  <si>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</si>
  <si>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</si>
  <si>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</si>
  <si>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</si>
  <si>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</si>
  <si>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</si>
  <si>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</si>
  <si>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</si>
  <si>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</si>
  <si>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</si>
  <si>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</si>
  <si>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</si>
  <si>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</si>
  <si>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</si>
  <si>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</si>
  <si>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</si>
  <si>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</si>
  <si>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</si>
  <si>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</si>
  <si>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</si>
  <si>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</si>
  <si>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</si>
  <si>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</si>
  <si>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</si>
  <si>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</si>
  <si>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</si>
  <si>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</si>
  <si>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</si>
  <si>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</si>
  <si>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</si>
  <si>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</si>
  <si>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</si>
  <si>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</si>
  <si>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</si>
  <si>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</si>
  <si>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</si>
  <si>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</si>
  <si>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</si>
  <si>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</si>
  <si>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</si>
  <si>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</si>
  <si>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</si>
  <si>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</si>
  <si>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</si>
  <si>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</si>
  <si>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</si>
  <si>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</si>
  <si>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</si>
  <si>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</si>
  <si>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</si>
  <si>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</si>
  <si>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</si>
  <si>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</si>
  <si>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</si>
  <si>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</si>
  <si>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</si>
  <si>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</si>
  <si>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</si>
  <si>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</si>
  <si>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</si>
  <si>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</si>
  <si>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</si>
  <si>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</si>
  <si>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</si>
  <si>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</si>
  <si>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</si>
  <si>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</si>
  <si>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</si>
  <si>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</si>
  <si>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</si>
  <si>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</si>
  <si>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</si>
  <si>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</si>
  <si>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</si>
  <si>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</si>
  <si>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</si>
  <si>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</si>
  <si>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</si>
  <si>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</si>
  <si>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</si>
  <si>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</si>
  <si>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</si>
  <si>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</si>
  <si>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</si>
  <si>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</si>
  <si>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</si>
  <si>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</si>
  <si>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</si>
  <si>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</si>
  <si>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</si>
  <si>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</si>
  <si>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</si>
  <si>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</si>
  <si>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</si>
  <si>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</si>
  <si>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</si>
  <si>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</si>
  <si>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</si>
  <si>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</si>
  <si>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</si>
  <si>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</si>
  <si>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</si>
  <si>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</si>
  <si>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</si>
  <si>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</si>
  <si>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</si>
  <si>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</si>
  <si>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</si>
  <si>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</si>
  <si>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</si>
  <si>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</si>
  <si>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</si>
  <si>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</si>
  <si>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</si>
  <si>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</si>
  <si>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</si>
  <si>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</si>
  <si>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</si>
  <si>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</si>
  <si>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</si>
  <si>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</si>
  <si>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</si>
  <si>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</si>
  <si>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</si>
  <si>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</si>
  <si>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</si>
  <si>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</si>
  <si>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</si>
  <si>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</si>
  <si>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</si>
  <si>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</si>
  <si>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</si>
  <si>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</si>
  <si>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</si>
  <si>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</si>
  <si>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</si>
  <si>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</si>
  <si>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</si>
  <si>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</si>
  <si>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</si>
  <si>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</si>
  <si>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</si>
  <si>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</si>
  <si>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</si>
  <si>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</si>
  <si>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</si>
  <si>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</si>
  <si>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</si>
  <si>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</si>
  <si>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</si>
  <si>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</si>
  <si>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</si>
  <si>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</si>
  <si>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</si>
  <si>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</si>
  <si>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</si>
  <si>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</si>
  <si>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</si>
  <si>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</si>
  <si>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</si>
  <si>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</si>
  <si>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</si>
  <si>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</si>
  <si>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</si>
  <si>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</si>
  <si>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</si>
  <si>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</si>
  <si>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</si>
  <si>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</si>
  <si>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</si>
  <si>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</si>
  <si>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</si>
  <si>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</si>
  <si>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</si>
  <si>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</si>
  <si>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</si>
  <si>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</si>
  <si>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</si>
  <si>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</si>
  <si>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</si>
  <si>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</si>
  <si>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</si>
  <si>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</si>
  <si>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</si>
  <si>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</si>
  <si>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</si>
  <si>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</si>
  <si>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</si>
  <si>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</si>
  <si>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</si>
  <si>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</si>
  <si>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</si>
  <si>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</si>
  <si>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</si>
  <si>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</si>
  <si>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</si>
  <si>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</si>
  <si>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</si>
  <si>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</si>
  <si>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</si>
  <si>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</si>
  <si>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</si>
  <si>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</si>
  <si>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</si>
  <si>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</si>
  <si>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</si>
  <si>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</si>
  <si>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</si>
  <si>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</si>
  <si>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</si>
  <si>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</si>
  <si>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</si>
  <si>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</si>
  <si>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</si>
  <si>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</si>
  <si>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</si>
  <si>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</si>
  <si>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</si>
  <si>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</si>
  <si>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</si>
  <si>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</si>
  <si>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</si>
  <si>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</si>
  <si>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</si>
  <si>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</si>
  <si>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</si>
  <si>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</si>
  <si>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</si>
  <si>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</si>
  <si>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</si>
  <si>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</si>
  <si>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</si>
  <si>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</si>
  <si>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</si>
  <si>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</si>
  <si>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</si>
  <si>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</si>
  <si>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</si>
  <si>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</si>
  <si>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</si>
  <si>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</si>
  <si>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</si>
  <si>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</si>
  <si>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</si>
  <si>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</si>
  <si>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</si>
  <si>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</si>
  <si>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</si>
  <si>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</si>
  <si>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</si>
  <si>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</si>
  <si>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</si>
  <si>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</si>
  <si>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</si>
  <si>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</si>
  <si>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</si>
  <si>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</si>
  <si>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</si>
  <si>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</si>
  <si>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</si>
  <si>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</si>
  <si>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</si>
  <si>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</si>
  <si>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</si>
  <si>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</si>
  <si>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</si>
  <si>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</si>
  <si>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</si>
  <si>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</si>
  <si>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</si>
  <si>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</si>
  <si>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</si>
  <si>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</si>
  <si>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</si>
  <si>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</si>
  <si>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</si>
  <si>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</si>
  <si>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</si>
  <si>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</si>
  <si>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</si>
  <si>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</si>
  <si>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</si>
  <si>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</si>
  <si>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</si>
  <si>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</si>
  <si>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</si>
  <si>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</si>
  <si>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</si>
  <si>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</si>
  <si>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</si>
  <si>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</si>
  <si>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</si>
  <si>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</si>
  <si>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</si>
  <si>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</si>
  <si>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</si>
  <si>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</si>
  <si>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</si>
  <si>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</si>
  <si>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</si>
  <si>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</si>
  <si>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</si>
  <si>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</si>
  <si>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</si>
  <si>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</si>
  <si>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</si>
  <si>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</si>
  <si>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</si>
  <si>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</si>
  <si>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</si>
  <si>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</si>
  <si>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</si>
  <si>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</si>
  <si>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</si>
  <si>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</si>
  <si>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</si>
  <si>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</si>
  <si>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</si>
  <si>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</si>
  <si>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</si>
  <si>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</si>
  <si>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</si>
  <si>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</si>
  <si>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</si>
  <si>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</si>
  <si>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</si>
  <si>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</si>
  <si>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</si>
  <si>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</si>
  <si>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</si>
  <si>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</si>
  <si>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</si>
  <si>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</si>
  <si>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</si>
  <si>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</si>
  <si>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</si>
  <si>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</si>
  <si>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</si>
  <si>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</si>
  <si>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</si>
  <si>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</si>
  <si>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</si>
  <si>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</si>
  <si>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</si>
  <si>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</si>
  <si>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</si>
  <si>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</si>
  <si>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</si>
  <si>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</si>
  <si>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</si>
  <si>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</si>
  <si>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</si>
  <si>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</si>
  <si>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</si>
  <si>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</si>
  <si>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</si>
  <si>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</si>
  <si>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</si>
  <si>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</si>
  <si>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</si>
  <si>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</si>
  <si>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</si>
  <si>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</si>
  <si>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</si>
  <si>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</si>
  <si>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</si>
  <si>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</si>
  <si>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</si>
  <si>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</si>
  <si>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</si>
  <si>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</si>
  <si>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</si>
  <si>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</si>
  <si>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</si>
  <si>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</si>
  <si>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</si>
  <si>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</si>
  <si>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</si>
  <si>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</si>
  <si>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</si>
  <si>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</si>
  <si>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</si>
  <si>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</si>
  <si>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</si>
  <si>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</si>
  <si>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</si>
  <si>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</si>
  <si>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</si>
  <si>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</si>
  <si>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</si>
  <si>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</si>
  <si>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</si>
  <si>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</si>
  <si>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</si>
  <si>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</si>
  <si>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</si>
  <si>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</si>
  <si>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</si>
  <si>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</si>
  <si>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</si>
  <si>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</si>
  <si>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</si>
  <si>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</si>
  <si>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</si>
  <si>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</si>
  <si>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</si>
  <si>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</si>
  <si>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</si>
  <si>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</si>
  <si>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</si>
  <si>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</si>
  <si>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</si>
  <si>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</si>
  <si>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</si>
  <si>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</si>
  <si>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</si>
  <si>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</si>
  <si>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</si>
  <si>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</si>
  <si>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</si>
  <si>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</si>
  <si>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</si>
  <si>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</si>
  <si>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</si>
  <si>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</si>
  <si>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</si>
  <si>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</si>
  <si>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</si>
  <si>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</si>
  <si>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</si>
  <si>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</si>
  <si>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</si>
  <si>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</si>
  <si>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</si>
  <si>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</si>
  <si>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</si>
  <si>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</si>
  <si>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</si>
  <si>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</si>
  <si>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</si>
  <si>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</si>
  <si>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</si>
  <si>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</si>
  <si>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</si>
  <si>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</si>
  <si>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</si>
  <si>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</si>
  <si>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</si>
  <si>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</si>
  <si>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</si>
  <si>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</si>
  <si>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</si>
  <si>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</si>
  <si>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</si>
  <si>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</si>
  <si>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</si>
  <si>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</si>
  <si>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</si>
  <si>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</si>
  <si>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</si>
  <si>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</si>
  <si>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</si>
  <si>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</si>
  <si>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</si>
  <si>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</si>
  <si>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</si>
  <si>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</si>
  <si>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</si>
  <si>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</si>
  <si>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</si>
  <si>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</si>
  <si>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</si>
  <si>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</si>
  <si>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</si>
  <si>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</si>
  <si>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</si>
  <si>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</si>
  <si>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</si>
  <si>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</si>
  <si>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</si>
  <si>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</si>
  <si>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</si>
  <si>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</si>
  <si>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</si>
  <si>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</si>
  <si>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</si>
  <si>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</si>
  <si>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</si>
  <si>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</si>
  <si>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</si>
  <si>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</si>
  <si>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</si>
  <si>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</si>
  <si>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</si>
  <si>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</si>
  <si>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</si>
  <si>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</si>
  <si>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</si>
  <si>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</si>
  <si>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</si>
  <si>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</si>
  <si>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</si>
  <si>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</si>
  <si>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</si>
  <si>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</si>
  <si>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</si>
  <si>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</si>
  <si>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</si>
  <si>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</si>
  <si>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</si>
  <si>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</si>
  <si>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</si>
  <si>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</si>
  <si>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</si>
  <si>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</si>
  <si>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</si>
  <si>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</si>
  <si>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</si>
  <si>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</si>
  <si>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</si>
  <si>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</si>
  <si>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</si>
  <si>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</si>
  <si>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</si>
  <si>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</si>
  <si>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</si>
  <si>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</si>
  <si>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</si>
  <si>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</si>
  <si>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</si>
  <si>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</si>
  <si>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</si>
  <si>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</si>
  <si>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</si>
  <si>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</si>
  <si>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</si>
  <si>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</si>
  <si>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</si>
  <si>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</si>
  <si>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</si>
  <si>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</si>
  <si>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</si>
  <si>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</si>
  <si>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</si>
  <si>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</si>
  <si>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</si>
  <si>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</si>
  <si>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</si>
  <si>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</si>
  <si>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</si>
  <si>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</si>
  <si>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</si>
  <si>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</si>
  <si>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</si>
  <si>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</si>
  <si>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</si>
  <si>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</si>
  <si>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</si>
  <si>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</si>
  <si>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</si>
  <si>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</si>
  <si>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</si>
  <si>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</si>
  <si>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</si>
  <si>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</si>
  <si>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</si>
  <si>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</si>
  <si>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</si>
  <si>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</si>
  <si>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</si>
  <si>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</si>
  <si>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</si>
  <si>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</si>
  <si>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</si>
  <si>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</si>
  <si>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</si>
  <si>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</si>
  <si>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</si>
  <si>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</si>
  <si>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</si>
  <si>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</si>
  <si>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</si>
  <si>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</si>
  <si>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</si>
  <si>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</si>
  <si>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</si>
  <si>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</si>
  <si>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</si>
  <si>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</si>
  <si>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</si>
  <si>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</si>
  <si>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</si>
  <si>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</si>
  <si>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</si>
  <si>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</si>
  <si>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</si>
  <si>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</si>
  <si>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</si>
  <si>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</si>
  <si>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</si>
  <si>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</si>
  <si>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</si>
  <si>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</si>
  <si>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</si>
  <si>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</si>
  <si>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</si>
  <si>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</si>
  <si>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</si>
  <si>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</si>
  <si>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</si>
  <si>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</si>
  <si>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</si>
  <si>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</si>
  <si>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</si>
  <si>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</si>
  <si>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</si>
  <si>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</si>
  <si>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</si>
  <si>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</si>
  <si>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</si>
  <si>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</si>
  <si>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</si>
  <si>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</si>
  <si>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</si>
  <si>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</si>
  <si>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</si>
  <si>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</si>
  <si>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</si>
  <si>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</si>
  <si>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</si>
  <si>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</si>
  <si>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</si>
  <si>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</si>
  <si>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</si>
  <si>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</si>
  <si>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</si>
  <si>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</si>
  <si>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</si>
  <si>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</si>
  <si>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</si>
  <si>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</si>
  <si>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</si>
  <si>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</si>
  <si>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</si>
  <si>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</si>
  <si>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</si>
  <si>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</si>
  <si>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</si>
  <si>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</si>
  <si>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</si>
  <si>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</si>
  <si>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</si>
  <si>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</si>
  <si>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</si>
  <si>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</si>
  <si>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</si>
  <si>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</si>
  <si>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</si>
  <si>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</si>
  <si>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</si>
  <si>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</si>
  <si>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</si>
  <si>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</si>
  <si>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</si>
  <si>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</si>
  <si>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</si>
  <si>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</si>
  <si>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</si>
  <si>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</si>
  <si>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</si>
  <si>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</si>
  <si>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</si>
  <si>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</si>
  <si>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</si>
  <si>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</si>
  <si>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</si>
  <si>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</si>
  <si>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</si>
  <si>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</si>
  <si>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</si>
  <si>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</si>
  <si>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</si>
  <si>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</si>
  <si>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</si>
  <si>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</si>
  <si>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</si>
  <si>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</si>
  <si>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</si>
  <si>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</si>
  <si>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</si>
  <si>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</si>
  <si>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</si>
  <si>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</si>
  <si>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</si>
  <si>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</si>
  <si>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</si>
  <si>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</si>
  <si>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</si>
  <si>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</si>
  <si>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</si>
  <si>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</si>
  <si>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</si>
  <si>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</si>
  <si>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</si>
  <si>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</si>
  <si>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</si>
  <si>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</si>
  <si>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</si>
  <si>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</si>
  <si>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</si>
  <si>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</si>
  <si>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</si>
  <si>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</si>
  <si>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</si>
  <si>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</si>
  <si>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</si>
  <si>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</si>
  <si>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</si>
  <si>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</si>
  <si>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</si>
  <si>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</si>
  <si>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</si>
  <si>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</si>
  <si>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</si>
  <si>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</si>
  <si>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</si>
  <si>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</si>
  <si>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</si>
  <si>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</si>
  <si>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</si>
  <si>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</si>
  <si>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</si>
  <si>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</si>
  <si>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</si>
  <si>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</si>
  <si>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</si>
  <si>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</si>
  <si>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</si>
  <si>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</si>
  <si>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</si>
  <si>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</si>
  <si>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</si>
  <si>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</si>
  <si>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</si>
  <si>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</si>
  <si>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</si>
  <si>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</si>
  <si>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</si>
  <si>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</si>
  <si>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</si>
  <si>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</si>
  <si>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</si>
  <si>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</si>
  <si>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</si>
  <si>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</si>
  <si>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</si>
  <si>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</si>
  <si>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</si>
  <si>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</si>
  <si>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</si>
  <si>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</si>
  <si>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</si>
  <si>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</si>
  <si>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</si>
  <si>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</si>
  <si>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</si>
  <si>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</si>
  <si>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</si>
  <si>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</si>
  <si>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</si>
  <si>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</si>
  <si>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</si>
  <si>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</si>
  <si>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</si>
  <si>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</si>
  <si>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</si>
  <si>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</si>
  <si>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</si>
  <si>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</si>
  <si>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</si>
  <si>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</si>
  <si>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</si>
  <si>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</si>
  <si>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</si>
  <si>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</si>
  <si>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</si>
  <si>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</si>
  <si>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</si>
  <si>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</si>
  <si>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</si>
  <si>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</si>
  <si>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</si>
  <si>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</si>
  <si>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</si>
  <si>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</si>
  <si>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</si>
  <si>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</si>
  <si>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</si>
  <si>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</si>
  <si>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</si>
  <si>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</si>
  <si>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</si>
  <si>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</si>
  <si>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</si>
  <si>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</si>
  <si>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</si>
  <si>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</si>
  <si>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</si>
  <si>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</si>
  <si>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</si>
  <si>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</si>
  <si>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</si>
  <si>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</si>
  <si>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</si>
  <si>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</si>
  <si>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</si>
  <si>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</si>
  <si>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</si>
  <si>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</si>
  <si>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</si>
  <si>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</si>
  <si>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</si>
  <si>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</si>
  <si>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</si>
  <si>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</si>
  <si>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</si>
  <si>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</si>
  <si>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</si>
  <si>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</si>
  <si>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</si>
  <si>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</si>
  <si>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</si>
  <si>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</si>
  <si>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</si>
  <si>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</si>
  <si>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</si>
  <si>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</si>
  <si>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</si>
  <si>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</si>
  <si>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</si>
  <si>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</si>
  <si>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</si>
  <si>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</si>
  <si>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</si>
  <si>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</si>
  <si>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</si>
  <si>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</si>
  <si>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</si>
  <si>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</si>
  <si>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</si>
  <si>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</si>
  <si>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</si>
  <si>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</si>
  <si>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</si>
  <si>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</si>
  <si>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</si>
  <si>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</si>
  <si>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</si>
  <si>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</si>
  <si>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</si>
  <si>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</si>
  <si>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</si>
  <si>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</si>
  <si>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</si>
  <si>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</si>
  <si>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</si>
  <si>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</si>
  <si>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</si>
  <si>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</si>
  <si>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</si>
  <si>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</si>
  <si>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</si>
  <si>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</si>
  <si>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</si>
  <si>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</si>
  <si>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</si>
  <si>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</si>
  <si>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</si>
  <si>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</si>
  <si>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</si>
  <si>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</si>
  <si>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</si>
  <si>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</si>
  <si>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</si>
  <si>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</si>
  <si>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</si>
  <si>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</si>
  <si>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</si>
  <si>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</si>
  <si>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</si>
  <si>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</si>
  <si>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</si>
  <si>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</si>
  <si>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</si>
  <si>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</si>
  <si>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</si>
  <si>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</si>
  <si>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</si>
  <si>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</si>
  <si>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</si>
  <si>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</si>
  <si>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</si>
  <si>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</si>
  <si>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</si>
  <si>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</si>
  <si>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</si>
  <si>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</si>
  <si>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</si>
  <si>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</si>
  <si>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</si>
  <si>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</si>
  <si>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</si>
  <si>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</si>
  <si>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</si>
  <si>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</si>
  <si>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</si>
  <si>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</si>
  <si>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</si>
  <si>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</si>
  <si>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</si>
  <si>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</si>
  <si>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</si>
  <si>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</si>
  <si>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</si>
  <si>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</si>
  <si>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</si>
  <si>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</si>
  <si>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</si>
  <si>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</si>
  <si>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</si>
  <si>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</si>
  <si>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</si>
  <si>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</si>
  <si>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</si>
  <si>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</si>
  <si>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</si>
  <si>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</si>
  <si>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</si>
  <si>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</si>
  <si>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</si>
  <si>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</si>
  <si>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</si>
  <si>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</si>
  <si>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</si>
  <si>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</si>
  <si>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</si>
  <si>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</si>
  <si>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</si>
  <si>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</si>
  <si>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</si>
  <si>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</si>
  <si>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</si>
  <si>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</si>
  <si>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</si>
  <si>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</si>
  <si>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</si>
  <si>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</si>
  <si>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</si>
  <si>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</si>
  <si>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</si>
  <si>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</si>
  <si>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</si>
  <si>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</si>
  <si>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</si>
  <si>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</si>
  <si>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</si>
  <si>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</si>
  <si>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</si>
  <si>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</si>
  <si>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</si>
  <si>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</si>
  <si>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</si>
  <si>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</si>
  <si>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</si>
  <si>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</si>
  <si>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</si>
  <si>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</si>
  <si>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</si>
  <si>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</si>
  <si>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</si>
  <si>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</si>
  <si>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</si>
  <si>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</si>
  <si>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</si>
  <si>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</si>
  <si>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</si>
  <si>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</si>
  <si>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</si>
  <si>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</si>
  <si>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</si>
  <si>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</si>
  <si>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</si>
  <si>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</si>
  <si>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</si>
  <si>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</si>
  <si>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</si>
  <si>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</si>
  <si>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</si>
  <si>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</si>
  <si>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</si>
  <si>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</si>
  <si>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</si>
  <si>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</si>
  <si>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</si>
  <si>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</si>
  <si>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</si>
  <si>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</si>
  <si>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</si>
  <si>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</si>
  <si>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</si>
  <si>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</si>
  <si>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</si>
  <si>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</si>
  <si>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</si>
  <si>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</si>
  <si>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</si>
  <si>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</si>
  <si>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</si>
  <si>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</si>
  <si>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</si>
  <si>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</si>
  <si>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</si>
  <si>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</si>
  <si>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</si>
  <si>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</si>
  <si>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</si>
  <si>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</si>
  <si>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</si>
  <si>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</si>
  <si>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</si>
  <si>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</si>
  <si>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</si>
  <si>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</si>
  <si>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</si>
  <si>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</si>
  <si>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</si>
  <si>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</si>
  <si>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</si>
  <si>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</si>
  <si>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</si>
  <si>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</si>
  <si>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</si>
  <si>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</si>
  <si>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</si>
  <si>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</si>
  <si>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</si>
  <si>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</si>
  <si>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</si>
  <si>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</si>
  <si>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</si>
  <si>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</si>
  <si>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</si>
  <si>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</si>
  <si>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</si>
  <si>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</si>
  <si>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</si>
  <si>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</si>
  <si>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</si>
  <si>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</si>
  <si>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</si>
  <si>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</si>
  <si>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</si>
  <si>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</si>
  <si>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</si>
  <si>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</si>
  <si>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</si>
  <si>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</si>
  <si>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</si>
  <si>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</si>
  <si>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</si>
  <si>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</si>
  <si>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</si>
  <si>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</si>
  <si>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</si>
  <si>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</si>
  <si>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</si>
  <si>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</si>
  <si>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</si>
  <si>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</si>
  <si>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</si>
  <si>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</si>
  <si>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</si>
  <si>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</si>
  <si>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</si>
  <si>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</si>
  <si>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</si>
  <si>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</si>
  <si>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</si>
  <si>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</si>
  <si>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</si>
  <si>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</si>
  <si>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</si>
  <si>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</si>
  <si>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</si>
  <si>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</si>
  <si>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</si>
  <si>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</si>
  <si>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</si>
  <si>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</si>
  <si>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</si>
  <si>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</si>
  <si>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</si>
  <si>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</si>
  <si>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</si>
  <si>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</si>
  <si>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</si>
  <si>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</si>
  <si>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</si>
  <si>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</si>
  <si>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</si>
  <si>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</si>
  <si>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</si>
  <si>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</si>
  <si>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</si>
  <si>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</si>
  <si>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</si>
  <si>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</si>
  <si>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</si>
  <si>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</si>
  <si>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</si>
  <si>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</si>
  <si>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</si>
  <si>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</si>
  <si>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</si>
  <si>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</si>
  <si>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</si>
  <si>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</si>
  <si>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</si>
  <si>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</si>
  <si>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</si>
  <si>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</si>
  <si>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</si>
  <si>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</si>
  <si>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</si>
  <si>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</si>
  <si>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</si>
  <si>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</si>
  <si>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</si>
  <si>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</si>
  <si>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</si>
  <si>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</si>
  <si>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</si>
  <si>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</si>
  <si>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</si>
  <si>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</si>
  <si>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</si>
  <si>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</si>
  <si>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</si>
  <si>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</si>
  <si>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</si>
  <si>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</si>
  <si>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</si>
  <si>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</si>
  <si>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</si>
  <si>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</si>
  <si>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</si>
  <si>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</si>
  <si>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</si>
  <si>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</si>
  <si>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</si>
  <si>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</si>
  <si>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</si>
  <si>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</si>
  <si>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</si>
  <si>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</si>
  <si>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</si>
  <si>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</si>
  <si>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</si>
  <si>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</si>
  <si>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</si>
  <si>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</si>
  <si>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</si>
  <si>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</si>
  <si>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</si>
  <si>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</si>
  <si>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</si>
  <si>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</si>
  <si>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</si>
  <si>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</si>
  <si>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</si>
  <si>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</si>
  <si>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</si>
  <si>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</si>
  <si>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</si>
  <si>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</si>
  <si>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</si>
  <si>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</si>
  <si>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</si>
  <si>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</si>
  <si>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</si>
  <si>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</si>
  <si>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</si>
  <si>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</si>
  <si>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</si>
  <si>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</si>
  <si>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</si>
  <si>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</si>
  <si>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</si>
  <si>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</si>
  <si>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</si>
  <si>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</si>
  <si>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</si>
  <si>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</si>
  <si>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</si>
  <si>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</si>
  <si>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</si>
  <si>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</si>
  <si>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</si>
  <si>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</si>
  <si>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</si>
  <si>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</si>
  <si>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</si>
  <si>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</si>
  <si>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</si>
  <si>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</si>
  <si>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</si>
  <si>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</si>
  <si>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</si>
  <si>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</si>
  <si>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</si>
  <si>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</si>
  <si>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</si>
  <si>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</si>
  <si>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</si>
  <si>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</si>
  <si>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</si>
  <si>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</si>
  <si>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</si>
  <si>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</si>
  <si>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</si>
  <si>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</si>
  <si>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</si>
  <si>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</si>
  <si>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</si>
  <si>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</si>
  <si>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</si>
  <si>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</si>
  <si>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</si>
  <si>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</si>
  <si>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</si>
  <si>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</si>
  <si>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</si>
  <si>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</si>
  <si>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</si>
  <si>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</si>
  <si>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</si>
  <si>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</si>
  <si>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</si>
  <si>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</si>
  <si>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</si>
  <si>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</si>
  <si>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</si>
  <si>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</si>
  <si>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</si>
  <si>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</si>
  <si>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</si>
  <si>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</si>
  <si>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</si>
  <si>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</si>
  <si>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</si>
  <si>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</si>
  <si>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</si>
  <si>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</si>
  <si>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</si>
  <si>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</si>
  <si>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</si>
  <si>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</si>
  <si>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</si>
  <si>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</si>
  <si>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</si>
  <si>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</si>
  <si>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</si>
  <si>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</si>
  <si>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</si>
  <si>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</si>
  <si>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</si>
  <si>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</si>
  <si>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</si>
  <si>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</si>
  <si>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</si>
  <si>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</si>
  <si>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</si>
  <si>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</si>
  <si>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</si>
  <si>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</si>
  <si>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</si>
  <si>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</si>
  <si>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</si>
  <si>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</si>
  <si>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</si>
  <si>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</si>
  <si>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</si>
  <si>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</si>
  <si>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</si>
  <si>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</si>
  <si>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</si>
  <si>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</si>
  <si>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</si>
  <si>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</si>
  <si>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</si>
  <si>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</si>
  <si>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</si>
  <si>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</si>
  <si>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</si>
  <si>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</si>
  <si>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</si>
  <si>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</si>
  <si>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</si>
  <si>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</si>
  <si>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</si>
  <si>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</si>
  <si>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</si>
  <si>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</si>
  <si>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</si>
  <si>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</si>
  <si>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</si>
  <si>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</si>
  <si>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</si>
  <si>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</si>
  <si>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</si>
  <si>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</si>
  <si>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</si>
  <si>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</si>
  <si>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</si>
  <si>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</si>
  <si>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</si>
  <si>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</si>
  <si>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</si>
  <si>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</si>
  <si>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</si>
  <si>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</si>
  <si>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</si>
  <si>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</si>
  <si>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</si>
  <si>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</si>
  <si>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</si>
  <si>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</si>
  <si>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</si>
  <si>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</si>
  <si>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</si>
  <si>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</si>
  <si>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</si>
  <si>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</si>
  <si>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</si>
  <si>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</si>
  <si>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</si>
  <si>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</si>
  <si>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</si>
  <si>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</si>
  <si>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</si>
  <si>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</si>
  <si>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</si>
  <si>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</si>
  <si>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</si>
  <si>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</si>
  <si>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</si>
  <si>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</si>
  <si>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</si>
  <si>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</si>
  <si>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</si>
  <si>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</si>
  <si>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</si>
  <si>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</si>
  <si>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</si>
  <si>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</si>
  <si>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</si>
  <si>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</si>
  <si>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</si>
  <si>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</si>
  <si>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</si>
  <si>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</si>
  <si>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</si>
  <si>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</si>
  <si>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</si>
  <si>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</si>
  <si>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</si>
  <si>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</si>
  <si>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</si>
  <si>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</si>
  <si>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</si>
  <si>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</si>
  <si>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</si>
  <si>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</si>
  <si>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</si>
  <si>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</si>
  <si>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</si>
  <si>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</si>
  <si>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</si>
  <si>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</si>
  <si>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</si>
  <si>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</si>
  <si>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</si>
  <si>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</si>
  <si>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</si>
  <si>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</si>
  <si>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</si>
  <si>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</si>
  <si>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</si>
  <si>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</si>
  <si>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</si>
  <si>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</si>
  <si>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</si>
  <si>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</si>
  <si>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</si>
  <si>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</si>
  <si>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</si>
  <si>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</si>
  <si>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</si>
  <si>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</si>
  <si>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</si>
  <si>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</si>
  <si>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</si>
  <si>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</si>
  <si>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</si>
  <si>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</si>
  <si>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</si>
  <si>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</si>
  <si>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</si>
  <si>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</si>
  <si>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</si>
  <si>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</si>
  <si>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</si>
  <si>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</si>
  <si>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</si>
  <si>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</si>
  <si>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</si>
  <si>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</si>
  <si>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</si>
  <si>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</si>
  <si>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</si>
  <si>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</si>
  <si>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</si>
  <si>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</si>
  <si>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</si>
  <si>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</si>
  <si>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</si>
  <si>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</si>
  <si>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</si>
  <si>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</si>
  <si>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</si>
  <si>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</si>
  <si>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</si>
  <si>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</si>
  <si>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</si>
  <si>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</si>
  <si>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</si>
  <si>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</si>
  <si>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</si>
  <si>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</si>
  <si>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</si>
  <si>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</si>
  <si>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</si>
  <si>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</si>
  <si>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</si>
  <si>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</si>
  <si>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</si>
  <si>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</si>
  <si>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</si>
  <si>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</si>
  <si>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</si>
  <si>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</si>
  <si>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</si>
  <si>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</si>
  <si>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</si>
  <si>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</si>
  <si>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</si>
  <si>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</si>
  <si>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</si>
  <si>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</si>
  <si>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</si>
  <si>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</si>
  <si>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</si>
  <si>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</si>
  <si>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</si>
  <si>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</si>
  <si>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</si>
  <si>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</si>
  <si>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</si>
  <si>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</si>
  <si>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</si>
  <si>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</si>
  <si>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</si>
  <si>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</si>
  <si>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</si>
  <si>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</si>
  <si>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</si>
  <si>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</si>
  <si>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</si>
  <si>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</si>
  <si>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</si>
  <si>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</si>
  <si>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</si>
  <si>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</si>
  <si>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</si>
  <si>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</si>
  <si>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</si>
  <si>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</si>
  <si>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</si>
  <si>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</si>
  <si>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</si>
  <si>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</si>
  <si>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</si>
  <si>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</si>
  <si>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</si>
  <si>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</si>
  <si>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</si>
  <si>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</si>
  <si>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</si>
  <si>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</si>
  <si>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</si>
  <si>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</si>
  <si>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</si>
  <si>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</si>
  <si>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</si>
  <si>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</si>
  <si>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</si>
  <si>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</si>
  <si>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</si>
  <si>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</si>
  <si>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</si>
  <si>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</si>
  <si>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</si>
  <si>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</si>
  <si>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</si>
  <si>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</si>
  <si>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</si>
  <si>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</si>
  <si>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</si>
  <si>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</si>
  <si>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</si>
  <si>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</si>
  <si>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</si>
  <si>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</si>
  <si>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</si>
  <si>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</si>
  <si>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</si>
  <si>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</si>
  <si>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</si>
  <si>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</si>
  <si>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</si>
  <si>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</si>
  <si>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</si>
  <si>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</si>
  <si>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</si>
  <si>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</si>
  <si>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</si>
  <si>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</si>
  <si>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</si>
  <si>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</si>
  <si>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</si>
  <si>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</si>
  <si>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</si>
  <si>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</si>
  <si>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</si>
  <si>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</si>
  <si>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</si>
  <si>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</si>
  <si>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</si>
  <si>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</si>
  <si>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</si>
  <si>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</si>
  <si>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</si>
  <si>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</si>
  <si>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</si>
  <si>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</si>
  <si>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</si>
  <si>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</si>
  <si>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</si>
  <si>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</si>
  <si>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</si>
  <si>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</si>
  <si>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</si>
  <si>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</si>
  <si>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</si>
  <si>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</si>
  <si>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</si>
  <si>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</si>
  <si>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</si>
  <si>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</si>
  <si>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</si>
  <si>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</si>
  <si>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</si>
  <si>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</si>
  <si>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</si>
  <si>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</si>
  <si>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</si>
  <si>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</si>
  <si>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</si>
  <si>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</si>
  <si>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</si>
  <si>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</si>
  <si>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</si>
  <si>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</si>
  <si>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</si>
  <si>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</si>
  <si>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</si>
  <si>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</si>
  <si>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</si>
  <si>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</si>
  <si>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</si>
  <si>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</si>
  <si>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</si>
  <si>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</si>
  <si>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</si>
  <si>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</si>
  <si>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</si>
  <si>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</si>
  <si>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</si>
  <si>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</si>
  <si>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</si>
  <si>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</si>
  <si>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</si>
  <si>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</si>
  <si>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</si>
  <si>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</si>
  <si>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</si>
  <si>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</si>
  <si>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</si>
  <si>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</si>
  <si>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</si>
  <si>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</si>
  <si>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</si>
  <si>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</si>
  <si>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</si>
  <si>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</si>
  <si>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</si>
  <si>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</si>
  <si>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</si>
  <si>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</si>
  <si>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</si>
  <si>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</si>
  <si>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</si>
  <si>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</si>
  <si>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</si>
  <si>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</si>
  <si>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</si>
  <si>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</si>
  <si>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</si>
  <si>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</si>
  <si>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</si>
  <si>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</si>
  <si>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</si>
  <si>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</si>
  <si>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</si>
  <si>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</si>
  <si>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</si>
  <si>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</si>
  <si>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</si>
  <si>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</si>
  <si>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</si>
  <si>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</si>
  <si>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</si>
  <si>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</si>
  <si>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</si>
  <si>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</si>
  <si>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</si>
  <si>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</si>
  <si>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</si>
  <si>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</si>
  <si>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</si>
  <si>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</si>
  <si>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</si>
  <si>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</si>
  <si>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</si>
  <si>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</si>
  <si>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</si>
  <si>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</si>
  <si>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</si>
  <si>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</si>
  <si>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</si>
  <si>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</si>
  <si>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</si>
  <si>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</si>
  <si>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</si>
  <si>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</si>
  <si>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</si>
  <si>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</si>
  <si>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</si>
  <si>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</si>
  <si>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</si>
  <si>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</si>
  <si>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</si>
  <si>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</si>
  <si>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</si>
  <si>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</si>
  <si>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</si>
  <si>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</si>
  <si>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</si>
  <si>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</si>
  <si>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</si>
  <si>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</si>
  <si>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</si>
  <si>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</si>
  <si>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</si>
  <si>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</si>
  <si>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</si>
  <si>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</si>
  <si>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</si>
  <si>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</si>
  <si>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</si>
  <si>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</si>
  <si>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</si>
  <si>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</si>
  <si>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</si>
  <si>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</si>
  <si>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</si>
  <si>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</si>
  <si>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</si>
  <si>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</si>
  <si>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</si>
  <si>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</si>
  <si>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</si>
  <si>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</si>
  <si>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</si>
  <si>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</si>
  <si>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</si>
  <si>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</si>
  <si>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</si>
  <si>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</si>
  <si>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</si>
  <si>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</si>
  <si>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</si>
  <si>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</si>
  <si>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</si>
  <si>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</si>
  <si>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</si>
  <si>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</si>
  <si>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</si>
  <si>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</si>
  <si>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</si>
  <si>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</si>
  <si>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</si>
  <si>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</si>
  <si>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</si>
  <si>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</si>
  <si>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</si>
  <si>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</si>
  <si>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</si>
  <si>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</si>
  <si>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</si>
  <si>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</si>
  <si>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</si>
  <si>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</si>
  <si>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</si>
  <si>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</si>
  <si>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</si>
  <si>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</si>
  <si>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</si>
  <si>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</si>
  <si>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</si>
  <si>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</si>
  <si>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</si>
  <si>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</si>
  <si>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</si>
  <si>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</si>
  <si>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</si>
  <si>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</si>
  <si>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</si>
  <si>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</si>
  <si>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</si>
  <si>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</si>
  <si>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</si>
  <si>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</si>
  <si>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</si>
  <si>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</si>
  <si>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</si>
  <si>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</si>
  <si>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</si>
  <si>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</si>
  <si>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</si>
  <si>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</si>
  <si>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</si>
  <si>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</si>
  <si>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</si>
  <si>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</si>
  <si>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</si>
  <si>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</si>
  <si>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</si>
  <si>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</si>
  <si>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</si>
  <si>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</si>
  <si>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</si>
  <si>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</si>
  <si>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</si>
  <si>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</si>
  <si>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</si>
  <si>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</si>
  <si>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</si>
  <si>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</si>
  <si>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</si>
  <si>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</si>
  <si>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</si>
  <si>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</si>
  <si>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</si>
  <si>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</si>
  <si>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</si>
  <si>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</si>
  <si>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</si>
  <si>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</si>
  <si>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</si>
  <si>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</si>
  <si>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</si>
  <si>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</si>
  <si>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</si>
  <si>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</si>
  <si>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</si>
  <si>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</si>
  <si>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</si>
  <si>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</si>
  <si>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</si>
  <si>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</si>
  <si>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</si>
  <si>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</si>
  <si>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</si>
  <si>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</si>
  <si>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</si>
  <si>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</si>
  <si>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</si>
  <si>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</si>
  <si>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</si>
  <si>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</si>
  <si>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</si>
  <si>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</si>
  <si>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</si>
  <si>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</si>
  <si>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</si>
  <si>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</si>
  <si>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</si>
  <si>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</si>
  <si>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</si>
  <si>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</si>
  <si>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</si>
  <si>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</si>
  <si>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</si>
  <si>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</si>
  <si>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</si>
  <si>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</si>
  <si>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</si>
  <si>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</si>
  <si>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</si>
  <si>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</si>
  <si>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</si>
  <si>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</si>
  <si>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</si>
  <si>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</si>
  <si>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</si>
  <si>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</si>
  <si>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</si>
  <si>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</si>
  <si>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</si>
  <si>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</si>
  <si>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</si>
  <si>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</si>
  <si>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</si>
  <si>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</si>
  <si>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</si>
  <si>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</si>
  <si>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</si>
  <si>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</si>
  <si>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</si>
  <si>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</si>
  <si>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</si>
  <si>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</si>
  <si>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</si>
  <si>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</si>
  <si>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</si>
  <si>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</si>
  <si>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</si>
  <si>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</si>
  <si>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</si>
  <si>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</si>
  <si>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</si>
  <si>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</si>
  <si>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</si>
  <si>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</si>
  <si>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</si>
  <si>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</si>
  <si>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</si>
  <si>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</si>
  <si>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</si>
  <si>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</si>
  <si>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</si>
  <si>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</si>
  <si>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</si>
  <si>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</si>
  <si>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</si>
  <si>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</si>
  <si>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</si>
  <si>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</si>
  <si>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</si>
  <si>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</si>
  <si>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</si>
  <si>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</si>
  <si>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</si>
  <si>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</si>
  <si>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</si>
  <si>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</si>
  <si>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</si>
  <si>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</si>
  <si>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</si>
  <si>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</si>
  <si>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</si>
  <si>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</si>
  <si>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</si>
  <si>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</si>
  <si>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</si>
  <si>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</si>
  <si>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</si>
  <si>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</si>
  <si>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</si>
  <si>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</si>
  <si>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</si>
  <si>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</si>
  <si>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</si>
  <si>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</si>
  <si>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</si>
  <si>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</si>
  <si>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</si>
  <si>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</si>
  <si>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</si>
  <si>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</si>
  <si>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</si>
  <si>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</si>
  <si>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</si>
  <si>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</si>
  <si>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</si>
  <si>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</si>
  <si>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</si>
  <si>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</si>
  <si>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</si>
  <si>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</si>
  <si>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</si>
  <si>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</si>
  <si>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</si>
  <si>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</si>
  <si>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</si>
  <si>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</si>
  <si>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</si>
  <si>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</si>
  <si>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</si>
  <si>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</si>
  <si>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</si>
  <si>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</si>
  <si>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</si>
  <si>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</si>
  <si>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</si>
  <si>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</si>
  <si>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</si>
  <si>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</si>
  <si>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</si>
  <si>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</si>
  <si>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</si>
  <si>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</si>
  <si>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</si>
  <si>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</si>
  <si>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</si>
  <si>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</si>
  <si>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</si>
  <si>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</si>
  <si>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</si>
  <si>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</si>
  <si>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</si>
  <si>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</si>
  <si>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</si>
  <si>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</si>
  <si>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</si>
  <si>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</si>
  <si>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</si>
  <si>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</si>
  <si>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</si>
  <si>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</si>
  <si>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</si>
  <si>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</si>
  <si>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</si>
  <si>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</si>
  <si>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</si>
  <si>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</si>
  <si>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</si>
  <si>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</si>
  <si>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</si>
  <si>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</si>
  <si>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</si>
  <si>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</si>
  <si>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</si>
  <si>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</si>
  <si>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</si>
  <si>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</si>
  <si>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</si>
  <si>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</si>
  <si>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</si>
  <si>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</si>
  <si>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</si>
  <si>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</si>
  <si>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</si>
  <si>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</si>
  <si>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</si>
  <si>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</si>
  <si>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</si>
  <si>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</si>
  <si>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</si>
  <si>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</si>
  <si>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</si>
  <si>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</si>
  <si>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</si>
  <si>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</si>
  <si>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</si>
  <si>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</si>
  <si>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</si>
  <si>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</si>
  <si>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</si>
  <si>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</si>
  <si>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</si>
  <si>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</si>
  <si>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</si>
  <si>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</si>
  <si>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</si>
  <si>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</si>
  <si>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</si>
  <si>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</si>
  <si>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</si>
  <si>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</si>
  <si>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</si>
  <si>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</si>
  <si>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</si>
  <si>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</si>
  <si>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</si>
  <si>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</si>
  <si>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</si>
  <si>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</si>
  <si>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</si>
  <si>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</si>
  <si>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</si>
  <si>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</si>
  <si>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</si>
  <si>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</si>
  <si>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</si>
  <si>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</si>
  <si>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</si>
  <si>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</si>
  <si>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</si>
  <si>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</si>
  <si>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</si>
  <si>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</si>
  <si>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</si>
  <si>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</si>
  <si>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</si>
  <si>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</si>
  <si>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</si>
  <si>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</si>
  <si>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</si>
  <si>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</si>
  <si>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</si>
  <si>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</si>
  <si>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</si>
  <si>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</si>
  <si>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</si>
  <si>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</si>
  <si>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</si>
  <si>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</si>
  <si>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</si>
  <si>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</si>
  <si>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</si>
  <si>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</si>
  <si>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</si>
  <si>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</si>
  <si>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</si>
  <si>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</si>
  <si>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</si>
  <si>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</si>
  <si>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</si>
  <si>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</si>
  <si>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</si>
  <si>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</si>
  <si>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</si>
  <si>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</si>
  <si>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</si>
  <si>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</si>
  <si>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</si>
  <si>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</si>
  <si>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</si>
  <si>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</si>
  <si>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</si>
  <si>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</si>
  <si>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</si>
  <si>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</si>
  <si>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</si>
  <si>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</si>
  <si>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</si>
  <si>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</si>
  <si>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</si>
  <si>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</si>
  <si>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</si>
  <si>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</si>
  <si>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</si>
  <si>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</si>
  <si>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</si>
  <si>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</si>
  <si>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</si>
  <si>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</si>
  <si>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</si>
  <si>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</si>
  <si>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</si>
  <si>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</si>
  <si>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</si>
  <si>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</si>
  <si>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</si>
  <si>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</si>
  <si>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</si>
  <si>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</si>
  <si>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</si>
  <si>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</si>
  <si>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</si>
  <si>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</si>
  <si>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</si>
  <si>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</si>
  <si>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</si>
  <si>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</si>
  <si>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</si>
  <si>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</si>
  <si>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</si>
  <si>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</si>
  <si>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</si>
  <si>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</si>
  <si>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</si>
  <si>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</si>
  <si>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</si>
  <si>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</si>
  <si>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</si>
  <si>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</si>
  <si>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</si>
  <si>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</si>
  <si>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</si>
  <si>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</si>
  <si>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</si>
  <si>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</si>
  <si>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</si>
  <si>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</si>
  <si>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</si>
  <si>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</si>
  <si>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</si>
  <si>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</si>
  <si>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</si>
  <si>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</si>
  <si>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</si>
  <si>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</si>
  <si>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</si>
  <si>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</si>
  <si>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</si>
  <si>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</si>
  <si>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</si>
  <si>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</si>
  <si>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</si>
  <si>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</si>
  <si>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</si>
  <si>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</si>
  <si>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</si>
  <si>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</si>
  <si>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</si>
  <si>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</si>
  <si>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</si>
  <si>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</si>
  <si>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</si>
  <si>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</si>
  <si>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</si>
  <si>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</si>
  <si>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</si>
  <si>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</si>
  <si>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</si>
  <si>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</si>
  <si>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</si>
  <si>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</si>
  <si>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</si>
  <si>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</si>
  <si>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</si>
  <si>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</si>
  <si>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</si>
  <si>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</si>
  <si>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</si>
  <si>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</si>
  <si>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</si>
  <si>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</si>
  <si>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</si>
  <si>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</si>
  <si>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</si>
  <si>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</si>
  <si>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</si>
  <si>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</si>
  <si>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</si>
  <si>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</si>
  <si>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</si>
  <si>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</si>
  <si>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</si>
  <si>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</si>
  <si>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</si>
  <si>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</si>
  <si>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</si>
  <si>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</si>
  <si>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</si>
  <si>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</si>
  <si>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</si>
  <si>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</si>
  <si>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</si>
  <si>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</si>
  <si>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</si>
  <si>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</si>
  <si>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</si>
  <si>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</si>
  <si>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</si>
  <si>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</si>
  <si>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</si>
  <si>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</si>
  <si>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</si>
  <si>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</si>
  <si>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</si>
  <si>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</si>
  <si>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</si>
  <si>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</si>
  <si>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</si>
  <si>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</si>
  <si>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</si>
  <si>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</si>
  <si>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</si>
  <si>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</si>
  <si>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</si>
  <si>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</si>
  <si>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</si>
  <si>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</si>
  <si>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</si>
  <si>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</si>
  <si>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</si>
  <si>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</si>
  <si>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</si>
  <si>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</si>
  <si>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</si>
  <si>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</si>
  <si>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</si>
  <si>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</si>
  <si>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</si>
  <si>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</si>
  <si>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</si>
  <si>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</si>
  <si>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</si>
  <si>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</si>
  <si>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</si>
  <si>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</si>
  <si>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</si>
  <si>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</si>
  <si>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</si>
  <si>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</si>
  <si>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</si>
  <si>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</si>
  <si>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</si>
  <si>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</si>
  <si>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</si>
  <si>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</si>
  <si>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</si>
  <si>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</si>
  <si>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</si>
  <si>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</si>
  <si>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</si>
  <si>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</si>
  <si>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</si>
  <si>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</si>
  <si>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</si>
  <si>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</si>
  <si>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</si>
  <si>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</si>
  <si>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</si>
  <si>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</si>
  <si>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</si>
  <si>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</si>
  <si>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</si>
  <si>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</si>
  <si>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</si>
  <si>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</si>
  <si>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</si>
  <si>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</si>
  <si>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</si>
  <si>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</si>
  <si>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</si>
  <si>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</si>
  <si>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</si>
  <si>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</si>
  <si>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</si>
  <si>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</si>
  <si>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</si>
  <si>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</si>
  <si>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</si>
  <si>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</si>
  <si>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</si>
  <si>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</si>
  <si>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</si>
  <si>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</si>
  <si>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</si>
  <si>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</si>
  <si>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</si>
  <si>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</si>
  <si>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</si>
  <si>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</si>
  <si>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</si>
  <si>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</si>
  <si>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</si>
  <si>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</si>
  <si>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</si>
  <si>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</si>
  <si>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</si>
  <si>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</si>
  <si>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</si>
  <si>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</si>
  <si>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</si>
  <si>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</si>
  <si>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</si>
  <si>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</si>
  <si>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</si>
  <si>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</si>
  <si>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</si>
  <si>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</si>
  <si>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</si>
  <si>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</si>
  <si>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</si>
  <si>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</si>
  <si>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</si>
  <si>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</si>
  <si>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</si>
  <si>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</si>
  <si>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</si>
  <si>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</si>
  <si>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</si>
  <si>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</si>
  <si>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</si>
  <si>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</si>
  <si>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</si>
  <si>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</si>
  <si>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</si>
  <si>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</si>
  <si>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</si>
  <si>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</si>
  <si>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</si>
  <si>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</si>
  <si>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</si>
  <si>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</si>
  <si>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</si>
  <si>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</si>
  <si>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</si>
  <si>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</si>
  <si>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</si>
  <si>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</si>
  <si>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</si>
  <si>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</si>
  <si>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</si>
  <si>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</si>
  <si>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</si>
  <si>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</si>
  <si>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</si>
  <si>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</si>
  <si>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</si>
  <si>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</si>
  <si>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</si>
  <si>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</si>
  <si>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</si>
  <si>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</si>
  <si>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</si>
  <si>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</si>
  <si>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</si>
  <si>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</si>
  <si>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</si>
  <si>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</si>
  <si>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</si>
  <si>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</si>
  <si>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</si>
  <si>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</si>
  <si>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</si>
  <si>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</si>
  <si>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</si>
  <si>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</si>
  <si>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</si>
  <si>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</si>
  <si>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</si>
  <si>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</si>
  <si>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</si>
  <si>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</si>
  <si>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</si>
  <si>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</si>
  <si>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</si>
  <si>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</si>
  <si>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</si>
  <si>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</si>
  <si>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</si>
  <si>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</si>
  <si>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</si>
  <si>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</si>
  <si>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</si>
  <si>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</si>
  <si>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</si>
  <si>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</si>
  <si>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</si>
  <si>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</si>
  <si>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</si>
  <si>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</si>
  <si>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</si>
  <si>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</si>
  <si>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</si>
  <si>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</si>
  <si>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</si>
  <si>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</si>
  <si>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</si>
  <si>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</si>
  <si>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</si>
  <si>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</si>
  <si>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</si>
  <si>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</si>
  <si>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</si>
  <si>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</si>
  <si>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</si>
  <si>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</si>
  <si>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</si>
  <si>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</si>
  <si>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</si>
  <si>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</si>
  <si>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</si>
  <si>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</si>
  <si>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</si>
  <si>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</si>
  <si>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</si>
  <si>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</si>
  <si>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</si>
  <si>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</si>
  <si>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</si>
  <si>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</si>
  <si>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</si>
  <si>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</si>
  <si>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</si>
  <si>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</si>
  <si>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</si>
  <si>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</si>
  <si>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</si>
  <si>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</si>
  <si>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</si>
  <si>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</si>
  <si>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</si>
  <si>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</si>
  <si>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</si>
  <si>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</si>
  <si>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</si>
  <si>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</si>
  <si>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</si>
  <si>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</si>
  <si>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</si>
  <si>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</si>
  <si>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</si>
  <si>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</si>
  <si>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</si>
  <si>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</si>
  <si>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</si>
  <si>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</si>
  <si>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</si>
  <si>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</si>
  <si>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</si>
  <si>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</si>
  <si>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</si>
  <si>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</si>
  <si>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</si>
  <si>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</si>
  <si>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</si>
  <si>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</si>
  <si>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</si>
  <si>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</si>
  <si>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</si>
  <si>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</si>
  <si>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</si>
  <si>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</si>
  <si>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</si>
  <si>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</si>
  <si>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</si>
  <si>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</si>
  <si>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</si>
  <si>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</si>
  <si>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</si>
  <si>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</si>
  <si>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</si>
  <si>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</si>
  <si>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</si>
  <si>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</si>
  <si>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</si>
  <si>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</si>
  <si>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</si>
  <si>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</si>
  <si>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</si>
  <si>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</si>
  <si>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</si>
  <si>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</si>
  <si>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</si>
  <si>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</si>
  <si>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</si>
  <si>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</si>
  <si>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</si>
  <si>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</si>
  <si>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</si>
  <si>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</si>
  <si>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</si>
  <si>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</si>
  <si>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</si>
  <si>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</si>
  <si>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</si>
  <si>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</si>
  <si>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</si>
  <si>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</si>
  <si>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</si>
  <si>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</si>
  <si>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</si>
  <si>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</si>
  <si>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</si>
  <si>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</si>
  <si>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</si>
  <si>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</si>
  <si>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</si>
  <si>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</si>
  <si>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</si>
  <si>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</si>
  <si>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</si>
  <si>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</si>
  <si>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</si>
  <si>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</si>
  <si>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</si>
  <si>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</si>
  <si>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</si>
  <si>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</si>
  <si>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</si>
  <si>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</si>
  <si>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</si>
  <si>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</si>
  <si>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</si>
  <si>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</si>
  <si>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</si>
  <si>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</si>
  <si>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</si>
  <si>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</si>
  <si>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</si>
  <si>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</si>
  <si>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</si>
  <si>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</si>
  <si>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</si>
  <si>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</si>
  <si>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</si>
  <si>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</si>
  <si>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</si>
  <si>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</si>
  <si>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</si>
  <si>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</si>
  <si>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</si>
  <si>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</si>
  <si>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</si>
  <si>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</si>
  <si>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</si>
  <si>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</si>
  <si>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</si>
  <si>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</si>
  <si>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</si>
  <si>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</si>
  <si>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</si>
  <si>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</si>
  <si>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</si>
  <si>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</si>
  <si>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</si>
  <si>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</si>
  <si>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</si>
  <si>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</si>
  <si>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</si>
  <si>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</si>
  <si>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</si>
  <si>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</si>
  <si>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</si>
  <si>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</si>
  <si>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</si>
  <si>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</si>
  <si>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</si>
  <si>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</si>
  <si>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</si>
  <si>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</si>
  <si>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</si>
  <si>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</si>
  <si>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</si>
  <si>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</si>
  <si>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</si>
  <si>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</si>
  <si>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</si>
  <si>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</si>
  <si>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</si>
  <si>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</si>
  <si>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</si>
  <si>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</si>
  <si>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</si>
  <si>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</si>
  <si>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</si>
  <si>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</si>
  <si>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</si>
  <si>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</si>
  <si>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</si>
  <si>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</si>
  <si>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</si>
  <si>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</si>
  <si>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</si>
  <si>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</si>
  <si>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</si>
  <si>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</si>
  <si>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</si>
  <si>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</si>
  <si>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</si>
  <si>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</si>
  <si>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</si>
  <si>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</si>
  <si>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</si>
  <si>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</si>
  <si>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</si>
  <si>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</si>
  <si>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</si>
  <si>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</si>
  <si>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</si>
  <si>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</si>
  <si>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</si>
  <si>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</si>
  <si>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</si>
  <si>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</si>
  <si>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</si>
  <si>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</si>
  <si>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</si>
  <si>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</si>
  <si>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</si>
  <si>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</si>
  <si>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</si>
  <si>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</si>
  <si>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</si>
  <si>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</si>
  <si>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</si>
  <si>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</si>
  <si>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</si>
  <si>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</si>
  <si>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</si>
  <si>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</si>
  <si>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</si>
  <si>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</si>
  <si>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</si>
  <si>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</si>
  <si>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</si>
  <si>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</si>
  <si>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</si>
  <si>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</si>
  <si>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</si>
  <si>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</si>
  <si>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</si>
  <si>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</si>
  <si>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</si>
  <si>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</si>
  <si>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</si>
  <si>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</si>
  <si>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</si>
  <si>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</si>
  <si>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</si>
  <si>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</si>
  <si>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</si>
  <si>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</si>
  <si>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</si>
  <si>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</si>
  <si>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</si>
  <si>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</si>
  <si>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</si>
  <si>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</si>
  <si>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</si>
  <si>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</si>
  <si>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</si>
  <si>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</si>
  <si>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</si>
  <si>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</si>
  <si>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</si>
  <si>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</si>
  <si>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</si>
  <si>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</si>
  <si>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</si>
  <si>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</si>
  <si>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</si>
  <si>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</si>
  <si>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</si>
  <si>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</si>
  <si>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</si>
  <si>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</si>
  <si>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</si>
  <si>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</si>
  <si>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</si>
  <si>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</si>
  <si>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</si>
  <si>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</si>
  <si>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</si>
  <si>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</si>
  <si>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</si>
  <si>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</si>
  <si>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</si>
  <si>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</si>
  <si>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</si>
  <si>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</si>
  <si>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</si>
  <si>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</si>
  <si>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</si>
  <si>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</si>
  <si>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</si>
  <si>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</si>
  <si>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</si>
  <si>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</si>
  <si>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</si>
  <si>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</si>
  <si>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</si>
  <si>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</si>
  <si>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</si>
  <si>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</si>
  <si>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</si>
  <si>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</si>
  <si>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</si>
  <si>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</si>
  <si>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</si>
  <si>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</si>
  <si>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</si>
  <si>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</si>
  <si>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</si>
  <si>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</si>
  <si>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</si>
  <si>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</si>
  <si>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</si>
  <si>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</si>
  <si>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</si>
  <si>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</si>
  <si>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</si>
  <si>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</si>
  <si>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</si>
  <si>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</si>
  <si>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</si>
  <si>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</si>
  <si>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</si>
  <si>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</si>
  <si>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</si>
  <si>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</si>
  <si>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</si>
  <si>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</si>
  <si>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</si>
  <si>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</si>
  <si>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</si>
  <si>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</si>
  <si>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</si>
  <si>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</si>
  <si>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</si>
  <si>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</si>
  <si>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</si>
  <si>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</si>
  <si>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</si>
  <si>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</si>
  <si>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</si>
  <si>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</si>
  <si>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</si>
  <si>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</si>
  <si>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</si>
  <si>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</si>
  <si>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</si>
  <si>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</si>
  <si>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</si>
  <si>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</si>
  <si>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</si>
  <si>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</si>
  <si>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</si>
  <si>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</si>
  <si>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</si>
  <si>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</si>
  <si>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</si>
  <si>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</si>
  <si>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</si>
  <si>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</si>
  <si>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</si>
  <si>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</si>
  <si>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</si>
  <si>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</si>
  <si>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</si>
  <si>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</si>
  <si>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</si>
  <si>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</si>
  <si>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</si>
  <si>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</si>
  <si>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</si>
  <si>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</si>
  <si>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</si>
  <si>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</si>
  <si>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</si>
  <si>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</si>
  <si>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</si>
  <si>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</si>
  <si>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</si>
  <si>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</si>
  <si>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</si>
  <si>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</si>
  <si>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</si>
  <si>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</si>
  <si>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</si>
  <si>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</si>
  <si>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</si>
  <si>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</si>
  <si>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</si>
  <si>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</si>
  <si>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</si>
  <si>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</si>
  <si>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</si>
  <si>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</si>
  <si>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</si>
  <si>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</si>
  <si>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</si>
  <si>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</si>
  <si>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</si>
  <si>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</si>
  <si>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</si>
  <si>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</si>
  <si>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</si>
  <si>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</si>
  <si>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</si>
  <si>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</si>
  <si>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</si>
  <si>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</si>
  <si>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</si>
  <si>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</si>
  <si>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</si>
  <si>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</si>
  <si>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</si>
  <si>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</si>
  <si>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</si>
  <si>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</si>
  <si>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</si>
  <si>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</si>
  <si>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</si>
  <si>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</si>
  <si>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</si>
  <si>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</si>
  <si>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</si>
  <si>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</si>
  <si>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</si>
  <si>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</si>
  <si>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</si>
  <si>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</si>
  <si>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</si>
  <si>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</si>
  <si>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</si>
  <si>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</si>
  <si>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</si>
  <si>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</si>
  <si>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</si>
  <si>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</si>
  <si>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</si>
  <si>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</si>
  <si>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</si>
  <si>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</si>
  <si>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</si>
  <si>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</si>
  <si>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</si>
  <si>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</si>
  <si>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</si>
  <si>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</si>
  <si>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</si>
  <si>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</si>
  <si>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</si>
  <si>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</si>
  <si>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</si>
  <si>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</si>
  <si>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</si>
  <si>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</si>
  <si>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</si>
  <si>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</si>
  <si>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</si>
  <si>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</si>
  <si>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</si>
  <si>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</si>
  <si>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</si>
  <si>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</si>
  <si>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</si>
  <si>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</si>
  <si>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</si>
  <si>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</si>
  <si>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</si>
  <si>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</si>
  <si>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</si>
  <si>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</si>
  <si>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</si>
  <si>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</si>
  <si>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</si>
  <si>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</si>
  <si>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</si>
  <si>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</si>
  <si>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</si>
  <si>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</si>
  <si>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</si>
  <si>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</si>
  <si>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</si>
  <si>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</si>
  <si>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</si>
  <si>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</si>
  <si>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</si>
  <si>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</si>
  <si>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</si>
  <si>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</si>
  <si>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</si>
  <si>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</si>
  <si>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</si>
  <si>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</si>
  <si>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</si>
  <si>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</si>
  <si>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</si>
  <si>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</si>
  <si>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</si>
  <si>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</si>
  <si>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</si>
  <si>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</si>
  <si>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</si>
  <si>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</si>
  <si>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</si>
  <si>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</si>
  <si>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</si>
  <si>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</si>
  <si>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</si>
  <si>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</si>
  <si>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</si>
  <si>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</si>
  <si>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</si>
  <si>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</si>
  <si>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</si>
  <si>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</si>
  <si>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</si>
  <si>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</si>
  <si>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</si>
  <si>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</si>
  <si>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</si>
  <si>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</si>
  <si>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</si>
  <si>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</si>
  <si>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</si>
  <si>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</si>
  <si>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</si>
  <si>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</si>
  <si>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</si>
  <si>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</si>
  <si>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</si>
  <si>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</si>
  <si>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</si>
  <si>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</si>
  <si>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</si>
  <si>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</si>
  <si>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</si>
  <si>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</si>
  <si>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</si>
  <si>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</si>
  <si>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</si>
  <si>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</si>
  <si>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</si>
  <si>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</si>
  <si>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</si>
  <si>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</si>
  <si>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</si>
  <si>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</si>
  <si>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</si>
  <si>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</si>
  <si>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</si>
  <si>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</si>
  <si>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</si>
  <si>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</si>
  <si>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</si>
  <si>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</si>
  <si>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</si>
  <si>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</si>
  <si>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</si>
  <si>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</si>
  <si>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</si>
  <si>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</si>
  <si>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</si>
  <si>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</si>
  <si>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</si>
  <si>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</si>
  <si>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</si>
  <si>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</si>
  <si>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</si>
  <si>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</si>
  <si>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</si>
  <si>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</si>
  <si>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</si>
  <si>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</si>
  <si>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</si>
  <si>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</si>
  <si>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</si>
  <si>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</si>
  <si>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</si>
  <si>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</si>
  <si>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</si>
  <si>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</si>
  <si>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</si>
  <si>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</si>
  <si>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</si>
  <si>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</si>
  <si>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</si>
  <si>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</si>
  <si>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</si>
  <si>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</si>
  <si>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</si>
  <si>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</si>
  <si>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</si>
  <si>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</si>
  <si>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</si>
  <si>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</si>
  <si>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</si>
  <si>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</si>
  <si>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</si>
  <si>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</si>
  <si>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</si>
  <si>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</si>
  <si>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</si>
  <si>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</si>
  <si>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</si>
  <si>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</si>
  <si>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</si>
  <si>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</si>
  <si>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</si>
  <si>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</si>
  <si>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</si>
  <si>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</si>
  <si>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</si>
  <si>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</si>
  <si>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</si>
  <si>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</si>
  <si>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</si>
  <si>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</si>
  <si>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</si>
  <si>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</si>
  <si>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</si>
  <si>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</si>
  <si>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</si>
  <si>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</si>
  <si>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</si>
  <si>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</si>
  <si>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</si>
  <si>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</si>
  <si>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</si>
  <si>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</si>
  <si>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</si>
  <si>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</si>
  <si>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</si>
  <si>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</si>
  <si>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</si>
  <si>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</si>
  <si>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</si>
  <si>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</si>
  <si>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</si>
  <si>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</si>
  <si>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</si>
  <si>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</si>
  <si>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</si>
  <si>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</si>
  <si>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</si>
  <si>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</si>
  <si>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</si>
  <si>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</si>
  <si>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</si>
  <si>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</si>
  <si>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</si>
  <si>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</si>
  <si>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</si>
  <si>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</si>
  <si>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</si>
  <si>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</si>
  <si>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</si>
  <si>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</si>
  <si>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</si>
  <si>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</si>
  <si>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</si>
  <si>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</si>
  <si>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</si>
  <si>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</si>
  <si>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</si>
  <si>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</si>
  <si>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</si>
  <si>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</si>
  <si>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</si>
  <si>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</si>
  <si>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</si>
  <si>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</si>
  <si>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</si>
  <si>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</si>
  <si>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</si>
  <si>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</si>
  <si>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</si>
  <si>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</si>
  <si>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</si>
  <si>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</si>
  <si>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</si>
  <si>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</si>
  <si>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</si>
  <si>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</si>
  <si>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</si>
  <si>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</si>
  <si>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</si>
  <si>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</si>
  <si>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</si>
  <si>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</si>
  <si>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</si>
  <si>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</si>
  <si>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</si>
  <si>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</si>
  <si>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</si>
  <si>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</si>
  <si>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</si>
  <si>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</si>
  <si>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</si>
  <si>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</si>
  <si>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</si>
  <si>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</si>
  <si>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</si>
  <si>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</si>
  <si>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</si>
  <si>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</si>
  <si>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</si>
  <si>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</si>
  <si>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</si>
  <si>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</si>
  <si>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</si>
  <si>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</si>
  <si>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</si>
  <si>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</si>
  <si>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</si>
  <si>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</si>
  <si>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</si>
  <si>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</si>
  <si>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</si>
  <si>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</si>
  <si>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</si>
  <si>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</si>
  <si>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</si>
  <si>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</si>
  <si>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</si>
  <si>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</si>
  <si>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</si>
  <si>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</si>
  <si>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</si>
  <si>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</si>
  <si>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</si>
  <si>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</si>
  <si>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</si>
  <si>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</si>
  <si>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</si>
  <si>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</si>
  <si>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</si>
  <si>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</si>
  <si>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</si>
  <si>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</si>
  <si>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</si>
  <si>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</si>
  <si>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</si>
  <si>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</si>
  <si>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</si>
  <si>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</si>
  <si>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</si>
  <si>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</si>
  <si>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</si>
  <si>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</si>
  <si>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</si>
  <si>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</si>
  <si>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</si>
  <si>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</si>
  <si>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</si>
  <si>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</si>
  <si>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</si>
  <si>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</si>
  <si>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</si>
  <si>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</si>
  <si>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</si>
  <si>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</si>
  <si>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</si>
  <si>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</si>
  <si>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</si>
  <si>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</si>
  <si>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</si>
  <si>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</si>
  <si>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</si>
  <si>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</si>
  <si>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</si>
  <si>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</si>
  <si>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</si>
  <si>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</si>
  <si>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</si>
  <si>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</si>
  <si>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</si>
  <si>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</si>
  <si>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</si>
  <si>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</si>
  <si>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</si>
  <si>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</si>
  <si>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</si>
  <si>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</si>
  <si>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</si>
  <si>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</si>
  <si>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</si>
  <si>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</si>
  <si>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</si>
  <si>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</si>
  <si>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</si>
  <si>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</si>
  <si>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</si>
  <si>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</si>
  <si>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</si>
  <si>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</si>
  <si>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</si>
  <si>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</si>
  <si>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</si>
  <si>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</si>
  <si>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</si>
  <si>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</si>
  <si>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</si>
  <si>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</si>
  <si>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</si>
  <si>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</si>
  <si>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</si>
  <si>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</si>
  <si>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</si>
  <si>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</si>
  <si>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</si>
  <si>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</si>
  <si>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</si>
  <si>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</si>
  <si>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</si>
  <si>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</si>
  <si>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</si>
  <si>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</si>
  <si>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</si>
  <si>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</si>
  <si>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</si>
  <si>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</si>
  <si>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</si>
  <si>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</si>
  <si>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</si>
  <si>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</si>
  <si>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</si>
  <si>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</si>
  <si>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</si>
  <si>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</si>
  <si>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</si>
  <si>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</si>
  <si>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</si>
  <si>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</si>
  <si>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</si>
  <si>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</si>
  <si>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</si>
  <si>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</si>
  <si>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</si>
  <si>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</si>
  <si>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</si>
  <si>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</si>
  <si>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</si>
  <si>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</si>
  <si>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</si>
  <si>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</si>
  <si>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</si>
  <si>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</si>
  <si>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</si>
  <si>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</si>
  <si>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</si>
  <si>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</si>
  <si>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</si>
  <si>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</si>
  <si>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</si>
  <si>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</si>
  <si>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</si>
  <si>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</si>
  <si>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</si>
  <si>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</si>
  <si>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</si>
  <si>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</si>
  <si>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</si>
  <si>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</si>
  <si>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</si>
  <si>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</si>
  <si>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</si>
  <si>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</si>
  <si>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</si>
  <si>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</si>
  <si>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</si>
  <si>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</si>
  <si>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</si>
  <si>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</si>
  <si>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</si>
  <si>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</si>
  <si>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</si>
  <si>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</si>
  <si>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</si>
  <si>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</si>
  <si>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</si>
  <si>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</si>
  <si>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</si>
  <si>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</si>
  <si>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</si>
  <si>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</si>
  <si>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</si>
  <si>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</si>
  <si>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</si>
  <si>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</si>
  <si>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</si>
  <si>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</si>
  <si>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</si>
  <si>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</si>
  <si>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</si>
  <si>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</si>
  <si>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</si>
  <si>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</si>
  <si>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</si>
  <si>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</si>
  <si>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</si>
  <si>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</si>
  <si>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</si>
  <si>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</si>
  <si>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</si>
  <si>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</si>
  <si>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</si>
  <si>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</si>
  <si>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</si>
  <si>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</si>
  <si>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</si>
  <si>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</si>
  <si>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</si>
  <si>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</si>
  <si>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</si>
  <si>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</si>
  <si>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</si>
  <si>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</si>
  <si>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</si>
  <si>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</si>
  <si>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</si>
  <si>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</si>
  <si>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</si>
  <si>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</si>
  <si>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</si>
  <si>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</si>
  <si>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</si>
  <si>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</si>
  <si>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</si>
  <si>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</si>
  <si>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</si>
  <si>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</si>
  <si>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</si>
  <si>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</si>
  <si>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</si>
  <si>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</si>
  <si>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</si>
  <si>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</si>
  <si>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</si>
  <si>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</si>
  <si>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</si>
  <si>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</si>
  <si>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</si>
  <si>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</si>
  <si>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</si>
  <si>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</si>
  <si>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</si>
  <si>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</si>
  <si>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</si>
  <si>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</si>
  <si>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</si>
  <si>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</si>
  <si>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</si>
  <si>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</si>
  <si>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</si>
  <si>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</si>
  <si>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</si>
  <si>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</si>
  <si>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</si>
  <si>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</si>
  <si>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</si>
  <si>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</si>
  <si>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</si>
  <si>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</si>
  <si>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</si>
  <si>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</si>
  <si>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</si>
  <si>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</si>
  <si>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</si>
  <si>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</si>
  <si>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</si>
  <si>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</si>
  <si>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</si>
  <si>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</si>
  <si>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</si>
  <si>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</si>
  <si>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</si>
  <si>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</si>
  <si>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</si>
  <si>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</si>
  <si>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</si>
  <si>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</si>
  <si>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</si>
  <si>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</si>
  <si>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</si>
  <si>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</si>
  <si>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</si>
  <si>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</si>
  <si>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</si>
  <si>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</si>
  <si>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</si>
  <si>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</si>
  <si>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</si>
  <si>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</si>
  <si>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</si>
  <si>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</si>
  <si>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</si>
  <si>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</si>
  <si>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</si>
  <si>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</si>
  <si>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</si>
  <si>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</si>
  <si>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</si>
  <si>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</si>
  <si>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</si>
  <si>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</si>
  <si>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</si>
  <si>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</si>
  <si>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</si>
  <si>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</si>
  <si>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</si>
  <si>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</si>
  <si>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</si>
  <si>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</si>
  <si>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</si>
  <si>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</si>
  <si>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</si>
  <si>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</si>
  <si>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</si>
  <si>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</si>
  <si>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</si>
  <si>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</si>
  <si>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</si>
  <si>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</si>
  <si>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</si>
  <si>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</si>
  <si>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</si>
  <si>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</si>
  <si>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</si>
  <si>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</si>
  <si>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</si>
  <si>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</si>
  <si>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</si>
  <si>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</si>
  <si>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</si>
  <si>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</si>
  <si>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</si>
  <si>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</si>
  <si>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</si>
  <si>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</si>
  <si>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</si>
  <si>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</si>
  <si>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</si>
  <si>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</si>
  <si>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</si>
  <si>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</si>
  <si>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</si>
  <si>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</si>
  <si>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</si>
  <si>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</si>
  <si>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</si>
  <si>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</si>
  <si>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</si>
  <si>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</si>
  <si>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</si>
  <si>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</si>
  <si>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</si>
  <si>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</si>
  <si>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</si>
  <si>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</si>
  <si>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</si>
  <si>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</si>
  <si>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</si>
  <si>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</si>
  <si>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</si>
  <si>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</si>
  <si>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</si>
  <si>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</si>
  <si>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</si>
  <si>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</si>
  <si>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</si>
  <si>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</si>
  <si>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</si>
  <si>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</si>
  <si>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</si>
  <si>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</si>
  <si>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</si>
  <si>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</si>
  <si>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</si>
  <si>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</si>
  <si>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</si>
  <si>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</si>
  <si>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</si>
  <si>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</si>
  <si>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</si>
  <si>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</si>
  <si>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</si>
  <si>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</si>
  <si>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</si>
  <si>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</si>
  <si>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</si>
  <si>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</si>
  <si>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</si>
  <si>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</si>
  <si>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</si>
  <si>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</si>
  <si>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</si>
  <si>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</si>
  <si>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</si>
  <si>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</si>
  <si>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</si>
  <si>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</si>
  <si>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</si>
  <si>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</si>
  <si>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</si>
  <si>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</si>
  <si>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</si>
  <si>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</si>
  <si>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</si>
  <si>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</si>
  <si>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</si>
  <si>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</si>
  <si>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</si>
  <si>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</si>
  <si>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</si>
  <si>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</si>
  <si>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</si>
  <si>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</si>
  <si>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</si>
  <si>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</si>
  <si>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</si>
  <si>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</si>
  <si>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</si>
  <si>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</si>
  <si>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</si>
  <si>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</si>
  <si>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</si>
  <si>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</si>
  <si>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</si>
  <si>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</si>
  <si>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</si>
  <si>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</si>
  <si>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</si>
  <si>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</si>
  <si>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</si>
  <si>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</si>
  <si>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</si>
  <si>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</si>
  <si>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</si>
  <si>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</si>
  <si>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</si>
  <si>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</si>
  <si>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</si>
  <si>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</si>
  <si>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</si>
  <si>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</si>
  <si>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</si>
  <si>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</si>
  <si>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</si>
  <si>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</si>
  <si>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</si>
  <si>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</si>
  <si>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</si>
  <si>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</si>
  <si>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</si>
  <si>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</si>
  <si>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</si>
  <si>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</si>
  <si>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</si>
  <si>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</si>
  <si>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</si>
  <si>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</si>
  <si>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</si>
  <si>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</si>
  <si>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</si>
  <si>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</si>
  <si>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</si>
  <si>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</si>
  <si>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</si>
  <si>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</si>
  <si>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</si>
  <si>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</si>
  <si>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</si>
  <si>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</si>
  <si>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</si>
  <si>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</si>
  <si>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</si>
  <si>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</si>
  <si>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</si>
  <si>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</si>
  <si>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</si>
  <si>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</si>
  <si>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</si>
  <si>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</si>
  <si>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</si>
  <si>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</si>
  <si>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</si>
  <si>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</si>
  <si>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</si>
  <si>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</si>
  <si>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</si>
  <si>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</si>
  <si>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</si>
  <si>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</si>
  <si>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</si>
  <si>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</si>
  <si>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</si>
  <si>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</si>
  <si>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</si>
  <si>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</si>
  <si>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</si>
  <si>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</si>
  <si>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</si>
  <si>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</si>
  <si>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</si>
  <si>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</si>
  <si>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</si>
  <si>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</si>
  <si>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</si>
  <si>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</si>
  <si>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</si>
  <si>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</si>
  <si>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</si>
  <si>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</si>
  <si>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</si>
  <si>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</si>
  <si>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</si>
  <si>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</si>
  <si>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</si>
  <si>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</si>
  <si>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</si>
  <si>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</si>
  <si>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</si>
  <si>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</si>
  <si>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</si>
  <si>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</si>
  <si>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</si>
  <si>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</si>
  <si>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</si>
  <si>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</si>
  <si>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</si>
  <si>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</si>
  <si>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</si>
  <si>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</si>
  <si>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</si>
  <si>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</si>
  <si>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</si>
  <si>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</si>
  <si>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</si>
  <si>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</si>
  <si>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</si>
  <si>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</si>
  <si>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</si>
  <si>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</si>
  <si>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</si>
  <si>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</si>
  <si>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</si>
  <si>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</si>
  <si>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</si>
  <si>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</si>
  <si>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</si>
  <si>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</si>
  <si>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</si>
  <si>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</si>
  <si>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</si>
  <si>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</si>
  <si>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</si>
  <si>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</si>
  <si>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</si>
  <si>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</si>
  <si>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</si>
  <si>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</si>
  <si>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</si>
  <si>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</si>
  <si>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</si>
  <si>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</si>
  <si>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</si>
  <si>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</si>
  <si>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</si>
  <si>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</si>
  <si>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</si>
  <si>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</si>
  <si>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</si>
  <si>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</si>
  <si>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</si>
  <si>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</si>
  <si>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</si>
  <si>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</si>
  <si>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</si>
  <si>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</si>
  <si>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</si>
  <si>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</si>
  <si>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</si>
  <si>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</si>
  <si>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</si>
  <si>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</si>
  <si>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</si>
  <si>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</si>
  <si>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</si>
  <si>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</si>
  <si>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</si>
  <si>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</si>
  <si>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</si>
  <si>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</si>
  <si>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</si>
  <si>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</si>
  <si>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</si>
  <si>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</si>
  <si>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</si>
  <si>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</si>
  <si>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</si>
  <si>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</si>
  <si>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</si>
  <si>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</si>
  <si>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</si>
  <si>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</si>
  <si>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</si>
  <si>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</si>
  <si>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</si>
  <si>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</si>
  <si>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</si>
  <si>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</si>
  <si>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</si>
  <si>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</si>
  <si>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</si>
  <si>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</si>
  <si>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</si>
  <si>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</si>
  <si>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</si>
  <si>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</si>
  <si>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</si>
  <si>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</si>
  <si>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</si>
  <si>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</si>
  <si>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</si>
  <si>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</si>
  <si>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</si>
  <si>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</si>
  <si>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</si>
  <si>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</si>
  <si>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</si>
  <si>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</si>
  <si>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</si>
  <si>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</si>
  <si>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</si>
  <si>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</si>
  <si>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</si>
  <si>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</si>
  <si>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</si>
  <si>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</si>
  <si>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</si>
  <si>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</si>
  <si>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</si>
  <si>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</si>
  <si>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</si>
  <si>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</si>
  <si>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</si>
  <si>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</si>
  <si>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</si>
  <si>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</si>
  <si>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</si>
  <si>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</si>
  <si>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</si>
  <si>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</si>
  <si>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</si>
  <si>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</si>
  <si>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</si>
  <si>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</si>
  <si>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</si>
  <si>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</si>
  <si>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</si>
  <si>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</si>
  <si>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</si>
  <si>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</si>
  <si>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</si>
  <si>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</si>
  <si>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</si>
  <si>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</si>
  <si>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</si>
  <si>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</si>
  <si>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</si>
  <si>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</si>
  <si>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</si>
  <si>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</si>
  <si>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</si>
  <si>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</si>
  <si>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</si>
  <si>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</si>
  <si>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</si>
  <si>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</si>
  <si>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</si>
  <si>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</si>
  <si>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</si>
  <si>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</si>
  <si>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</si>
  <si>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</si>
  <si>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</si>
  <si>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</si>
  <si>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</si>
  <si>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</si>
  <si>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</si>
  <si>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</si>
  <si>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</si>
  <si>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</si>
  <si>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</si>
  <si>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</si>
  <si>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</si>
  <si>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</si>
  <si>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</si>
  <si>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</si>
  <si>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</si>
  <si>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</si>
  <si>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</si>
  <si>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</si>
  <si>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</si>
  <si>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</si>
  <si>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</si>
  <si>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</si>
  <si>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</si>
  <si>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</si>
  <si>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</si>
  <si>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</si>
  <si>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</si>
  <si>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</si>
  <si>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</si>
  <si>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</si>
  <si>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</si>
  <si>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</si>
  <si>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</si>
  <si>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</si>
  <si>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</si>
  <si>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</si>
  <si>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</si>
  <si>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</si>
  <si>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</si>
  <si>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</si>
  <si>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</si>
  <si>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</si>
  <si>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</si>
  <si>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</si>
  <si>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</si>
  <si>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</si>
  <si>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</si>
  <si>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</si>
  <si>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</si>
  <si>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</si>
  <si>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</si>
  <si>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</si>
  <si>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</si>
  <si>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</si>
  <si>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</si>
  <si>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</si>
  <si>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</si>
  <si>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</si>
  <si>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</si>
  <si>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</si>
  <si>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</si>
  <si>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</si>
  <si>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</si>
  <si>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</si>
  <si>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</si>
  <si>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</si>
  <si>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</si>
  <si>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</si>
  <si>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</si>
  <si>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</si>
  <si>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</si>
  <si>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</si>
  <si>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</si>
  <si>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</si>
  <si>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</si>
  <si>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</si>
  <si>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</si>
  <si>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</si>
  <si>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</si>
  <si>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</si>
  <si>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</si>
  <si>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</si>
  <si>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</si>
  <si>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</si>
  <si>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</si>
  <si>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</si>
  <si>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</si>
  <si>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</si>
  <si>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</si>
  <si>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</si>
  <si>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</si>
  <si>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</si>
  <si>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</si>
  <si>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</si>
  <si>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</si>
  <si>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</si>
  <si>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</si>
  <si>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</si>
  <si>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</si>
  <si>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</si>
  <si>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</si>
  <si>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</si>
  <si>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</si>
  <si>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</si>
  <si>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</si>
  <si>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</si>
  <si>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</si>
  <si>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</si>
  <si>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</si>
  <si>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</si>
  <si>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</si>
  <si>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</si>
  <si>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</si>
  <si>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</si>
  <si>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</si>
  <si>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</si>
  <si>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</si>
  <si>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</si>
  <si>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</si>
  <si>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</si>
  <si>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</si>
  <si>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</si>
  <si>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</si>
  <si>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</si>
  <si>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</si>
  <si>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</si>
  <si>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</si>
  <si>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</si>
  <si>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</si>
  <si>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</si>
  <si>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</si>
  <si>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</si>
  <si>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</si>
  <si>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</si>
  <si>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</si>
  <si>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</si>
  <si>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</si>
  <si>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</si>
  <si>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</si>
  <si>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</si>
  <si>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</si>
  <si>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</si>
  <si>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</si>
  <si>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</si>
  <si>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</si>
  <si>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</si>
  <si>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</si>
  <si>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</si>
  <si>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</si>
  <si>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</si>
  <si>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</si>
  <si>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</si>
  <si>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</si>
  <si>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</si>
  <si>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</si>
  <si>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</si>
  <si>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</si>
  <si>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</si>
  <si>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</si>
  <si>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</si>
  <si>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</si>
  <si>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</si>
  <si>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</si>
  <si>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</si>
  <si>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</si>
  <si>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</si>
  <si>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</si>
  <si>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</si>
  <si>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</si>
  <si>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</si>
  <si>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</si>
  <si>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</si>
  <si>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</si>
  <si>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</si>
  <si>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</si>
  <si>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</si>
  <si>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</si>
  <si>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</si>
  <si>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</si>
  <si>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</si>
  <si>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</si>
  <si>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</si>
  <si>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</si>
  <si>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</si>
  <si>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</si>
  <si>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</si>
  <si>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</si>
  <si>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</si>
  <si>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</si>
  <si>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</si>
  <si>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</si>
  <si>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</si>
  <si>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</si>
  <si>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</si>
  <si>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</si>
  <si>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</si>
  <si>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</si>
  <si>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</si>
  <si>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</si>
  <si>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</si>
  <si>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</si>
  <si>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</si>
  <si>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</si>
  <si>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</si>
  <si>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</si>
  <si>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</si>
  <si>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</si>
  <si>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</si>
  <si>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</si>
  <si>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</si>
  <si>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</si>
  <si>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</si>
  <si>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</si>
  <si>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</si>
  <si>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</si>
  <si>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</si>
  <si>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</si>
  <si>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</si>
  <si>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</si>
  <si>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</si>
  <si>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</si>
  <si>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</si>
  <si>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</si>
  <si>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</si>
  <si>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</si>
  <si>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</si>
  <si>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</si>
  <si>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</si>
  <si>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</si>
  <si>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</si>
  <si>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</si>
  <si>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</si>
  <si>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</si>
  <si>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</si>
  <si>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</si>
  <si>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</si>
  <si>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</si>
  <si>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</si>
  <si>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</si>
  <si>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</si>
  <si>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</si>
  <si>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</si>
  <si>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</si>
  <si>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</si>
  <si>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</si>
  <si>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</si>
  <si>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</si>
  <si>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</si>
  <si>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</si>
  <si>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</si>
  <si>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</si>
  <si>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</si>
  <si>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</si>
  <si>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</si>
  <si>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</si>
  <si>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</si>
  <si>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</si>
  <si>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</si>
  <si>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</si>
  <si>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</si>
  <si>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</si>
  <si>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</si>
  <si>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</si>
  <si>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</si>
  <si>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</si>
  <si>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</si>
  <si>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</si>
  <si>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</si>
  <si>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</si>
  <si>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</si>
  <si>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</si>
  <si>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</si>
  <si>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</si>
  <si>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</si>
  <si>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</si>
  <si>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</si>
  <si>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</si>
  <si>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</si>
  <si>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</si>
  <si>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</si>
  <si>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</si>
  <si>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</si>
  <si>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</si>
  <si>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</si>
  <si>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</si>
  <si>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</si>
  <si>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</si>
  <si>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</si>
  <si>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</si>
  <si>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</si>
  <si>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</si>
  <si>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</si>
  <si>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</si>
  <si>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</si>
  <si>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</si>
  <si>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</si>
  <si>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</si>
  <si>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</si>
  <si>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</si>
  <si>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</si>
  <si>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</si>
  <si>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</si>
  <si>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</si>
  <si>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</si>
  <si>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</si>
  <si>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</si>
  <si>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</si>
  <si>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</si>
  <si>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</si>
  <si>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</si>
  <si>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</si>
  <si>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</si>
  <si>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</si>
  <si>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</si>
  <si>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</si>
  <si>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</si>
  <si>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</si>
  <si>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</si>
  <si>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</si>
  <si>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</si>
  <si>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</si>
  <si>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</si>
  <si>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</si>
  <si>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</si>
  <si>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</si>
  <si>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</si>
  <si>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</si>
  <si>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</si>
  <si>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</si>
  <si>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</si>
  <si>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</si>
  <si>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</si>
  <si>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</si>
  <si>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</si>
  <si>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</si>
  <si>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</si>
  <si>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</si>
  <si>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</si>
  <si>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</si>
  <si>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</si>
  <si>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</si>
  <si>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</si>
  <si>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</si>
  <si>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</si>
  <si>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</si>
  <si>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</si>
  <si>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</si>
  <si>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</si>
  <si>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</si>
  <si>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</si>
  <si>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</si>
  <si>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</si>
  <si>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</si>
  <si>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</si>
  <si>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</si>
  <si>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</si>
  <si>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</si>
  <si>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</si>
  <si>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</si>
  <si>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</si>
  <si>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</si>
  <si>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</si>
  <si>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</si>
  <si>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</si>
  <si>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</si>
  <si>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</si>
  <si>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</si>
  <si>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</si>
  <si>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</si>
  <si>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</si>
  <si>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</si>
  <si>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</si>
  <si>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</si>
  <si>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</si>
  <si>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</si>
  <si>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</si>
  <si>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</si>
  <si>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</si>
  <si>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</si>
  <si>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</si>
  <si>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</si>
  <si>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</si>
  <si>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</si>
  <si>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</si>
  <si>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</si>
  <si>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</si>
  <si>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</si>
  <si>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</si>
  <si>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</si>
  <si>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</si>
  <si>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</si>
  <si>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</si>
  <si>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</si>
  <si>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</si>
  <si>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</si>
  <si>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</si>
  <si>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</si>
  <si>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</si>
  <si>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</si>
  <si>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</si>
  <si>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</si>
  <si>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</si>
  <si>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</si>
  <si>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</si>
  <si>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</si>
  <si>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</si>
  <si>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</si>
  <si>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</si>
  <si>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</si>
  <si>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</si>
  <si>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</si>
  <si>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</si>
  <si>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</si>
  <si>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</si>
  <si>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</si>
  <si>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</si>
  <si>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</si>
  <si>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</si>
  <si>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</si>
  <si>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</si>
  <si>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</si>
  <si>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</si>
  <si>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</si>
  <si>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</si>
  <si>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</si>
  <si>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</si>
  <si>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</si>
  <si>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</si>
  <si>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</si>
  <si>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</si>
  <si>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</si>
  <si>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</si>
  <si>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</si>
  <si>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</si>
  <si>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</si>
  <si>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</si>
  <si>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</si>
  <si>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</si>
  <si>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</si>
  <si>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</si>
  <si>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</si>
  <si>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</si>
  <si>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</si>
  <si>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</si>
  <si>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</si>
  <si>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</si>
  <si>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</si>
  <si>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</si>
  <si>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</si>
  <si>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</si>
  <si>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</si>
  <si>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</si>
  <si>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</si>
  <si>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</si>
  <si>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</si>
  <si>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</si>
  <si>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</si>
  <si>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</si>
  <si>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</si>
  <si>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</si>
  <si>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</si>
  <si>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</si>
  <si>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</si>
  <si>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</si>
  <si>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</si>
  <si>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</si>
  <si>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</si>
  <si>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</si>
  <si>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</si>
  <si>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</si>
  <si>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</si>
  <si>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</si>
  <si>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</si>
  <si>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</si>
  <si>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</si>
  <si>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</si>
  <si>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</si>
  <si>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</si>
  <si>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</si>
  <si>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</si>
  <si>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</si>
  <si>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</si>
  <si>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</si>
  <si>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</si>
  <si>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</si>
  <si>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</si>
  <si>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</si>
  <si>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</si>
  <si>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</si>
  <si>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</si>
  <si>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</si>
  <si>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</si>
  <si>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</si>
  <si>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</si>
  <si>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</si>
  <si>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</si>
  <si>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</si>
  <si>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</si>
  <si>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</si>
  <si>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</si>
  <si>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</si>
  <si>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</si>
  <si>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</si>
  <si>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</si>
  <si>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</si>
  <si>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</si>
  <si>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</si>
  <si>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</si>
  <si>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</si>
  <si>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</si>
  <si>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</si>
  <si>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</si>
  <si>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</si>
  <si>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</si>
  <si>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</si>
  <si>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</si>
  <si>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</si>
  <si>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</si>
  <si>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</si>
  <si>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</si>
  <si>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</si>
  <si>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</si>
  <si>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</si>
  <si>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</si>
  <si>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</si>
  <si>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</si>
  <si>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</si>
  <si>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</si>
  <si>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</si>
  <si>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</si>
  <si>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</si>
  <si>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</si>
  <si>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</si>
  <si>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</si>
  <si>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</si>
  <si>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</si>
  <si>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</si>
  <si>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</si>
  <si>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</si>
  <si>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</si>
  <si>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</si>
  <si>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</si>
  <si>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</si>
  <si>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</si>
  <si>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</si>
  <si>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</si>
  <si>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</si>
  <si>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</si>
  <si>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</si>
  <si>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</si>
  <si>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</si>
  <si>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</si>
  <si>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</si>
  <si>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</si>
  <si>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</si>
  <si>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</si>
  <si>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</si>
  <si>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</si>
  <si>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</si>
  <si>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</si>
  <si>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</si>
  <si>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</si>
  <si>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</si>
  <si>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</si>
  <si>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</si>
  <si>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</si>
  <si>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</si>
  <si>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</si>
  <si>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</si>
  <si>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</si>
  <si>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</si>
  <si>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</si>
  <si>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</si>
  <si>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</si>
  <si>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</si>
  <si>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</si>
  <si>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</si>
  <si>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</si>
  <si>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</si>
  <si>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</si>
  <si>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</si>
  <si>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</si>
  <si>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</si>
  <si>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</si>
  <si>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</si>
  <si>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</si>
  <si>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</si>
  <si>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</si>
  <si>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</si>
  <si>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</si>
  <si>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</si>
  <si>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</si>
  <si>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</si>
  <si>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</si>
  <si>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</si>
  <si>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</si>
  <si>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</si>
  <si>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</si>
  <si>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</si>
  <si>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</si>
  <si>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</si>
  <si>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</si>
  <si>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</si>
  <si>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</si>
  <si>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</si>
  <si>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</si>
  <si>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</si>
  <si>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</si>
  <si>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</si>
  <si>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</si>
  <si>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</si>
  <si>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</si>
  <si>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</si>
  <si>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</si>
  <si>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</si>
  <si>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</si>
  <si>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</si>
  <si>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</si>
  <si>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</si>
  <si>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</si>
  <si>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</si>
  <si>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</si>
  <si>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</si>
  <si>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</si>
  <si>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</si>
  <si>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</si>
  <si>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</si>
  <si>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</si>
  <si>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</si>
  <si>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</si>
  <si>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</si>
  <si>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</si>
  <si>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</si>
  <si>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</si>
  <si>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</si>
  <si>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</si>
  <si>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</si>
  <si>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</si>
  <si>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</si>
  <si>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</si>
  <si>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</si>
  <si>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</si>
  <si>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</si>
  <si>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</si>
  <si>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</si>
  <si>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</si>
  <si>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</si>
  <si>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</si>
  <si>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</si>
  <si>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</si>
  <si>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</si>
  <si>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</si>
  <si>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</si>
  <si>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</si>
  <si>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</si>
  <si>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</si>
  <si>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</si>
  <si>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</si>
  <si>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</si>
  <si>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</si>
  <si>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</si>
  <si>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</si>
  <si>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</si>
  <si>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</si>
  <si>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</si>
  <si>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</si>
  <si>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</si>
  <si>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</si>
  <si>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</si>
  <si>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</si>
  <si>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</si>
  <si>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</si>
  <si>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</si>
  <si>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</si>
  <si>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</si>
  <si>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</si>
  <si>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</si>
  <si>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</si>
  <si>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</si>
  <si>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</si>
  <si>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</si>
  <si>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</si>
  <si>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</si>
  <si>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</si>
  <si>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</si>
  <si>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</si>
  <si>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</si>
  <si>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</si>
  <si>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</si>
  <si>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</si>
  <si>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</si>
  <si>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</si>
  <si>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</si>
  <si>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</si>
  <si>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</si>
  <si>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</si>
  <si>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</si>
  <si>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</si>
  <si>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</si>
  <si>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</si>
  <si>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</si>
  <si>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</si>
  <si>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</si>
  <si>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</si>
  <si>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</si>
  <si>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</si>
  <si>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</si>
  <si>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</si>
  <si>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</si>
  <si>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</si>
  <si>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</si>
  <si>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</si>
  <si>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</si>
  <si>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</si>
  <si>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</si>
  <si>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</si>
  <si>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</si>
  <si>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</si>
  <si>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</si>
  <si>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</si>
  <si>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</si>
  <si>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</si>
  <si>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</si>
  <si>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</si>
  <si>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</si>
  <si>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</si>
  <si>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</si>
  <si>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</si>
  <si>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</si>
  <si>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</si>
  <si>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</si>
  <si>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</si>
  <si>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</si>
  <si>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</si>
  <si>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</si>
  <si>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</si>
  <si>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</si>
  <si>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</si>
  <si>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</si>
  <si>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</si>
  <si>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</si>
  <si>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</si>
  <si>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</si>
  <si>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</si>
  <si>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</si>
  <si>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</si>
  <si>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</si>
  <si>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</si>
  <si>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</si>
  <si>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</si>
  <si>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</si>
  <si>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</si>
  <si>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</si>
  <si>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</si>
  <si>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</si>
  <si>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</si>
  <si>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</si>
  <si>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</si>
  <si>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</si>
  <si>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</si>
  <si>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</si>
  <si>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</si>
  <si>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</si>
  <si>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</si>
  <si>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</si>
  <si>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</si>
  <si>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</si>
  <si>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</si>
  <si>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</si>
  <si>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</si>
  <si>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</si>
  <si>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</si>
  <si>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</si>
  <si>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</si>
  <si>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</si>
  <si>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</si>
  <si>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</si>
  <si>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</si>
  <si>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</si>
  <si>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</si>
  <si>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</si>
  <si>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</si>
  <si>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</si>
  <si>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</si>
  <si>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</si>
  <si>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</si>
  <si>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</si>
  <si>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</si>
  <si>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</si>
  <si>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</si>
  <si>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</si>
  <si>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</si>
  <si>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</si>
  <si>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</si>
  <si>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</si>
  <si>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</si>
  <si>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</si>
  <si>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</si>
  <si>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</si>
  <si>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</si>
  <si>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</si>
  <si>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</si>
  <si>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</si>
  <si>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</si>
  <si>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</si>
  <si>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</si>
  <si>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</si>
  <si>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</si>
  <si>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</si>
  <si>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</si>
  <si>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</si>
  <si>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</si>
  <si>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</si>
  <si>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</si>
  <si>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</si>
  <si>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</si>
  <si>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</si>
  <si>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</si>
  <si>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</si>
  <si>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</si>
  <si>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</si>
  <si>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</si>
  <si>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</si>
  <si>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</si>
  <si>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</si>
  <si>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</si>
  <si>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</si>
  <si>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</si>
  <si>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</si>
  <si>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</si>
  <si>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</si>
  <si>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</si>
  <si>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</si>
  <si>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</si>
  <si>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</si>
  <si>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</si>
  <si>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</si>
  <si>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</si>
  <si>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</si>
  <si>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</si>
  <si>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</si>
  <si>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</si>
  <si>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</si>
  <si>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</si>
  <si>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</si>
  <si>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</si>
  <si>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</si>
  <si>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</si>
  <si>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</si>
  <si>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</si>
  <si>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</si>
  <si>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</si>
  <si>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</si>
  <si>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</si>
  <si>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</si>
  <si>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</si>
  <si>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</si>
  <si>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</si>
  <si>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</si>
  <si>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</si>
  <si>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</si>
  <si>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</si>
  <si>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</si>
  <si>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</si>
  <si>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</si>
  <si>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</si>
  <si>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</si>
  <si>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</si>
  <si>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</si>
  <si>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</si>
  <si>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</si>
  <si>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</si>
  <si>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</si>
  <si>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</si>
  <si>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</si>
  <si>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</si>
  <si>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</si>
  <si>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</si>
  <si>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</si>
  <si>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</si>
  <si>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</si>
  <si>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</si>
  <si>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</si>
  <si>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</si>
  <si>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</si>
  <si>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</si>
  <si>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</si>
  <si>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</si>
  <si>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</si>
  <si>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</si>
  <si>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</si>
  <si>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</si>
  <si>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</si>
  <si>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</si>
  <si>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</si>
  <si>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</si>
  <si>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</si>
  <si>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</si>
  <si>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</si>
  <si>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</si>
  <si>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</si>
  <si>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</si>
  <si>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</si>
  <si>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</si>
  <si>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</si>
  <si>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</si>
  <si>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</si>
  <si>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</si>
  <si>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</si>
  <si>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</si>
  <si>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</si>
  <si>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</si>
  <si>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</si>
  <si>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</si>
  <si>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</si>
  <si>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</si>
  <si>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</si>
  <si>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</si>
  <si>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</si>
  <si>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</si>
  <si>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</si>
  <si>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</si>
  <si>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</si>
  <si>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</si>
  <si>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</si>
  <si>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</si>
  <si>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</si>
  <si>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</si>
  <si>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</si>
  <si>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</si>
  <si>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</si>
  <si>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</si>
  <si>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</si>
  <si>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</si>
  <si>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</si>
  <si>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</si>
  <si>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</si>
  <si>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</si>
  <si>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</si>
  <si>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</si>
  <si>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</si>
  <si>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</si>
  <si>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</si>
  <si>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</si>
  <si>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</si>
  <si>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</si>
  <si>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</si>
  <si>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</si>
  <si>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</si>
  <si>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</si>
  <si>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</si>
  <si>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</si>
  <si>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</si>
  <si>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</si>
  <si>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</si>
  <si>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</si>
  <si>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</si>
  <si>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</si>
  <si>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</si>
  <si>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</si>
  <si>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</si>
  <si>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</si>
  <si>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</si>
  <si>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</si>
  <si>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</si>
  <si>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</si>
  <si>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</si>
  <si>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</si>
  <si>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</si>
  <si>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</si>
  <si>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</si>
  <si>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</si>
  <si>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</si>
  <si>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</si>
  <si>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</si>
  <si>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</si>
  <si>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</si>
  <si>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</si>
  <si>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</si>
  <si>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</si>
  <si>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</si>
  <si>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</si>
  <si>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</si>
  <si>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</si>
  <si>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</si>
  <si>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</si>
  <si>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</si>
  <si>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</si>
  <si>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</si>
  <si>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</si>
  <si>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</si>
  <si>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</si>
  <si>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</si>
  <si>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</si>
  <si>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</si>
  <si>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</si>
  <si>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</si>
  <si>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</si>
  <si>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</si>
  <si>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</si>
  <si>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</si>
  <si>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</si>
  <si>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</si>
  <si>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</si>
  <si>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</si>
  <si>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</si>
  <si>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</si>
  <si>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</si>
  <si>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</si>
  <si>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</si>
  <si>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</si>
  <si>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</si>
  <si>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</si>
  <si>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</si>
  <si>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</si>
  <si>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</si>
  <si>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</si>
  <si>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</si>
  <si>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</si>
  <si>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</si>
  <si>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</si>
  <si>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</si>
  <si>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</si>
  <si>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</si>
  <si>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</si>
  <si>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</si>
  <si>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</si>
  <si>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</si>
  <si>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</si>
  <si>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</si>
  <si>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</si>
  <si>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</si>
  <si>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</si>
  <si>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</si>
  <si>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</si>
  <si>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</si>
  <si>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</si>
  <si>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</si>
  <si>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</si>
  <si>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</si>
  <si>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</si>
  <si>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</si>
  <si>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</si>
  <si>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</si>
  <si>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</si>
  <si>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</si>
  <si>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</si>
  <si>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</si>
  <si>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</si>
  <si>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</si>
  <si>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</si>
  <si>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</si>
  <si>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</si>
  <si>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</si>
  <si>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</si>
  <si>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</si>
  <si>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</si>
  <si>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</si>
  <si>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</si>
  <si>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</si>
  <si>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</si>
  <si>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</si>
  <si>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</si>
  <si>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</si>
  <si>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</si>
  <si>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</si>
  <si>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</si>
  <si>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</si>
  <si>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</si>
  <si>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</si>
  <si>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</si>
  <si>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</si>
  <si>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</si>
  <si>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</si>
  <si>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</si>
  <si>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</si>
  <si>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</si>
  <si>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</si>
  <si>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</si>
  <si>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</si>
  <si>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</si>
  <si>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</si>
  <si>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</si>
  <si>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</si>
  <si>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</si>
  <si>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</si>
  <si>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</si>
  <si>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</si>
  <si>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</si>
  <si>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</si>
  <si>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</si>
  <si>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</si>
  <si>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</si>
  <si>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</si>
  <si>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</si>
  <si>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</si>
  <si>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</si>
  <si>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</si>
  <si>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</si>
  <si>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</si>
  <si>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</si>
  <si>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</si>
  <si>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</si>
  <si>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</si>
  <si>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</si>
  <si>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</si>
  <si>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</si>
  <si>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</si>
  <si>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</si>
  <si>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</si>
  <si>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</si>
  <si>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</si>
  <si>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</si>
  <si>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</si>
  <si>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</si>
  <si>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</si>
  <si>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</si>
  <si>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</si>
  <si>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</si>
  <si>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</si>
  <si>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</si>
  <si>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</si>
  <si>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</si>
  <si>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</si>
  <si>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</si>
  <si>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</si>
  <si>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</si>
  <si>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</si>
  <si>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</si>
  <si>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</si>
  <si>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</si>
  <si>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</si>
  <si>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</si>
  <si>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</si>
  <si>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</si>
  <si>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</si>
  <si>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</si>
  <si>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</si>
  <si>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</si>
  <si>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</si>
  <si>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</si>
  <si>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</si>
  <si>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</si>
  <si>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</si>
  <si>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</si>
  <si>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</si>
  <si>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</si>
  <si>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</si>
  <si>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</si>
  <si>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</si>
  <si>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</si>
  <si>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</si>
  <si>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</si>
  <si>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</si>
  <si>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</si>
  <si>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</si>
  <si>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</si>
  <si>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</si>
  <si>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</si>
  <si>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</si>
  <si>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</si>
  <si>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</si>
  <si>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</si>
  <si>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</si>
  <si>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</si>
  <si>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</si>
  <si>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</si>
  <si>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</si>
  <si>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</si>
  <si>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</si>
  <si>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</si>
  <si>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</si>
  <si>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</si>
  <si>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</si>
  <si>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</si>
  <si>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</si>
  <si>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</si>
  <si>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</si>
  <si>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</si>
  <si>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</si>
  <si>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</si>
  <si>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</si>
  <si>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</si>
  <si>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</si>
  <si>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</si>
  <si>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</si>
  <si>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</si>
  <si>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</si>
  <si>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</si>
  <si>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</si>
  <si>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</si>
  <si>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</si>
  <si>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</si>
  <si>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</si>
  <si>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</si>
  <si>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</si>
  <si>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</si>
  <si>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</si>
  <si>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</si>
  <si>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</si>
  <si>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</si>
  <si>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</si>
  <si>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</si>
  <si>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</si>
  <si>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</si>
  <si>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</si>
  <si>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</si>
  <si>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</si>
  <si>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</si>
  <si>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</si>
  <si>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</si>
  <si>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</si>
  <si>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</si>
  <si>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</si>
  <si>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</si>
  <si>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</si>
  <si>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</si>
  <si>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</si>
  <si>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</si>
  <si>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</si>
  <si>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</si>
  <si>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</si>
  <si>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</si>
  <si>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</si>
  <si>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</si>
  <si>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</si>
  <si>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</si>
  <si>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</si>
  <si>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</si>
  <si>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</si>
  <si>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</si>
  <si>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</si>
  <si>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</si>
  <si>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</si>
  <si>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</si>
  <si>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</si>
  <si>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</si>
  <si>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</si>
  <si>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</si>
  <si>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</si>
  <si>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</si>
  <si>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</si>
  <si>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</si>
  <si>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</si>
  <si>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</si>
  <si>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</si>
  <si>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</si>
  <si>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</si>
  <si>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</si>
  <si>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</si>
  <si>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</si>
  <si>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</si>
  <si>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</si>
  <si>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</si>
  <si>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</si>
  <si>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</si>
  <si>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</si>
  <si>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</si>
  <si>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</si>
  <si>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</si>
  <si>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</si>
  <si>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</si>
  <si>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</si>
  <si>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</si>
  <si>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</si>
  <si>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</si>
  <si>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</si>
  <si>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</si>
  <si>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</si>
  <si>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</si>
  <si>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</si>
  <si>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</si>
  <si>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</si>
  <si>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</si>
  <si>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</si>
  <si>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</si>
  <si>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</si>
  <si>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</si>
  <si>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</si>
  <si>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</si>
  <si>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</si>
  <si>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</si>
  <si>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</si>
  <si>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</si>
  <si>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</si>
  <si>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</si>
  <si>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</si>
  <si>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</si>
  <si>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</si>
  <si>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</si>
  <si>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</si>
  <si>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</si>
  <si>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</si>
  <si>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</si>
  <si>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</si>
  <si>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</si>
  <si>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</si>
  <si>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</si>
  <si>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</si>
  <si>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</si>
  <si>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</si>
  <si>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</si>
  <si>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</si>
  <si>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</si>
  <si>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</si>
  <si>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</si>
  <si>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</si>
  <si>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</si>
  <si>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</si>
  <si>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</si>
  <si>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</si>
  <si>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</si>
  <si>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</si>
  <si>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</si>
  <si>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</si>
  <si>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</si>
  <si>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</si>
  <si>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</si>
  <si>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</si>
  <si>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</si>
  <si>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</si>
  <si>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</si>
  <si>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</si>
  <si>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</si>
  <si>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</si>
  <si>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</si>
  <si>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</si>
  <si>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</si>
  <si>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</si>
  <si>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</si>
  <si>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</si>
  <si>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</si>
  <si>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</si>
  <si>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</si>
  <si>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</si>
  <si>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</si>
  <si>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</si>
  <si>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</si>
  <si>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</si>
  <si>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</si>
  <si>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</si>
  <si>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</si>
  <si>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</si>
  <si>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</si>
  <si>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</si>
  <si>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</si>
  <si>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</si>
  <si>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</si>
  <si>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</si>
  <si>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</si>
  <si>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</si>
  <si>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</si>
  <si>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</si>
  <si>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</si>
  <si>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</si>
  <si>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</si>
  <si>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</si>
  <si>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</si>
  <si>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</si>
  <si>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</si>
  <si>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</si>
  <si>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</si>
  <si>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</si>
  <si>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</si>
  <si>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</si>
  <si>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</si>
  <si>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</si>
  <si>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</si>
  <si>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</si>
  <si>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</si>
  <si>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</si>
  <si>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</si>
  <si>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</si>
  <si>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</si>
  <si>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</si>
  <si>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</si>
  <si>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</si>
  <si>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</si>
  <si>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</si>
  <si>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</si>
  <si>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</si>
  <si>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</si>
  <si>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</si>
  <si>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</si>
  <si>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</si>
  <si>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</si>
  <si>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</si>
  <si>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</si>
  <si>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</si>
  <si>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</si>
  <si>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</si>
  <si>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</si>
  <si>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</si>
  <si>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</si>
  <si>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</si>
  <si>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</si>
  <si>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</si>
  <si>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</si>
  <si>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</si>
  <si>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</si>
  <si>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</si>
  <si>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</si>
  <si>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</si>
  <si>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</si>
  <si>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</si>
  <si>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</si>
  <si>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</si>
  <si>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</si>
  <si>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</si>
  <si>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</si>
  <si>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</si>
  <si>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</si>
  <si>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</si>
  <si>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</si>
  <si>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</si>
  <si>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</si>
  <si>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</si>
  <si>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</si>
  <si>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</si>
  <si>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</si>
  <si>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</si>
  <si>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</si>
  <si>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</si>
  <si>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</si>
  <si>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</si>
  <si>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</si>
  <si>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</si>
  <si>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</si>
  <si>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</si>
  <si>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</si>
  <si>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</si>
  <si>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</si>
  <si>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</si>
  <si>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</si>
  <si>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</si>
  <si>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</si>
  <si>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</si>
  <si>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</si>
  <si>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</si>
  <si>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</si>
  <si>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</si>
  <si>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</si>
  <si>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</si>
  <si>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</si>
  <si>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</si>
  <si>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</si>
  <si>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</si>
  <si>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</si>
  <si>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</si>
  <si>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</si>
  <si>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</si>
  <si>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</si>
  <si>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</si>
  <si>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</si>
  <si>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</si>
  <si>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</si>
  <si>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</si>
  <si>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</si>
  <si>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</si>
  <si>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</si>
  <si>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</si>
  <si>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</si>
  <si>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</si>
  <si>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</si>
  <si>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</si>
  <si>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</si>
  <si>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</si>
  <si>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</si>
  <si>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</si>
  <si>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</si>
  <si>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</si>
  <si>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</si>
  <si>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</si>
  <si>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</si>
  <si>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</si>
  <si>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</si>
  <si>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</si>
  <si>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</si>
  <si>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</si>
  <si>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</si>
  <si>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</si>
  <si>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</si>
  <si>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</si>
  <si>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</si>
  <si>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</si>
  <si>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</si>
  <si>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</si>
  <si>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</si>
  <si>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</si>
  <si>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</si>
  <si>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</si>
  <si>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</si>
  <si>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</si>
  <si>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</si>
  <si>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</si>
  <si>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</si>
  <si>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</si>
  <si>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</si>
  <si>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</si>
  <si>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</si>
  <si>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</si>
  <si>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</si>
  <si>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</si>
  <si>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</si>
  <si>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</si>
  <si>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</si>
  <si>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</si>
  <si>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</si>
  <si>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</si>
  <si>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</si>
  <si>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</si>
  <si>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</si>
  <si>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</si>
  <si>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</si>
  <si>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</si>
  <si>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</si>
  <si>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</si>
  <si>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</si>
  <si>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</si>
  <si>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</si>
  <si>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</si>
  <si>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</si>
  <si>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</si>
  <si>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</si>
  <si>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</si>
  <si>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</si>
  <si>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</si>
  <si>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</si>
  <si>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</si>
  <si>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</si>
  <si>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</si>
  <si>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</si>
  <si>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</si>
  <si>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</si>
  <si>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</si>
  <si>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</si>
  <si>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</si>
  <si>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</si>
  <si>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</si>
  <si>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</si>
  <si>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</si>
  <si>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</si>
  <si>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</si>
  <si>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</si>
  <si>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</si>
  <si>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</si>
  <si>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</si>
  <si>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</si>
  <si>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</si>
  <si>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</si>
  <si>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</si>
  <si>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</si>
  <si>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</si>
  <si>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</si>
  <si>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</si>
  <si>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</si>
  <si>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</si>
  <si>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</si>
  <si>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</si>
  <si>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</si>
  <si>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</si>
  <si>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</si>
  <si>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</si>
  <si>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</si>
  <si>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</si>
  <si>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</si>
  <si>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</si>
  <si>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</si>
  <si>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</si>
  <si>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</si>
  <si>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</si>
  <si>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</si>
  <si>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</si>
  <si>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</si>
  <si>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</si>
  <si>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</si>
  <si>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</si>
  <si>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</si>
  <si>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</si>
  <si>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</si>
  <si>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</si>
  <si>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</si>
  <si>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</si>
  <si>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</si>
  <si>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</si>
  <si>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</si>
  <si>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</si>
  <si>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</si>
  <si>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</si>
  <si>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</si>
  <si>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</si>
  <si>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</si>
  <si>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</si>
  <si>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</si>
  <si>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</si>
  <si>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</si>
  <si>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</si>
  <si>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</si>
  <si>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</si>
  <si>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</si>
  <si>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</si>
  <si>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</si>
  <si>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</si>
  <si>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</si>
  <si>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</si>
  <si>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</si>
  <si>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</si>
  <si>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</si>
  <si>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</si>
  <si>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</si>
  <si>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</si>
  <si>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</si>
  <si>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</si>
  <si>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</si>
  <si>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</si>
  <si>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</si>
  <si>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</si>
  <si>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</si>
  <si>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</si>
  <si>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</si>
  <si>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</si>
  <si>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</si>
  <si>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</si>
  <si>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</si>
  <si>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</si>
  <si>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</si>
  <si>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</si>
  <si>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</si>
  <si>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</si>
  <si>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</si>
  <si>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</si>
  <si>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</si>
  <si>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</si>
  <si>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</si>
  <si>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</si>
  <si>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</si>
  <si>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</si>
  <si>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</si>
  <si>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</si>
  <si>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</si>
  <si>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</si>
  <si>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</si>
  <si>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</si>
  <si>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</si>
  <si>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</si>
  <si>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</si>
  <si>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</si>
  <si>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</si>
  <si>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</si>
  <si>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</si>
  <si>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</si>
  <si>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</si>
  <si>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</si>
  <si>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</si>
  <si>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</si>
  <si>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</si>
  <si>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</si>
  <si>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</si>
  <si>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</si>
  <si>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</si>
  <si>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</si>
  <si>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</si>
  <si>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</si>
  <si>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</si>
  <si>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</si>
  <si>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</si>
  <si>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</si>
  <si>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</si>
  <si>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</si>
  <si>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</si>
  <si>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</si>
  <si>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</si>
  <si>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</si>
  <si>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</si>
  <si>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</si>
  <si>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</si>
  <si>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</si>
  <si>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</si>
  <si>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</si>
  <si>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</si>
  <si>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</si>
  <si>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</si>
  <si>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</si>
  <si>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</si>
  <si>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</si>
  <si>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</si>
  <si>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</si>
  <si>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</si>
  <si>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</si>
  <si>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</si>
  <si>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</si>
  <si>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</si>
  <si>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</si>
  <si>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</si>
  <si>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</si>
  <si>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</si>
  <si>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</si>
  <si>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</si>
  <si>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</si>
  <si>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</si>
  <si>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</si>
  <si>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</si>
  <si>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</si>
  <si>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</si>
  <si>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</si>
  <si>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</si>
  <si>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</si>
  <si>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</si>
  <si>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</si>
  <si>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</si>
  <si>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</si>
  <si>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</si>
  <si>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</si>
  <si>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</si>
  <si>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</si>
  <si>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</si>
  <si>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</si>
  <si>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</si>
  <si>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</si>
  <si>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</si>
  <si>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</si>
  <si>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</si>
  <si>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</si>
  <si>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</si>
  <si>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</si>
  <si>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</si>
  <si>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</si>
  <si>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</si>
  <si>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</si>
  <si>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</si>
  <si>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</si>
  <si>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</si>
  <si>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</si>
  <si>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</si>
  <si>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</si>
  <si>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</si>
  <si>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</si>
  <si>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</si>
  <si>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</si>
  <si>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</si>
  <si>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</si>
  <si>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</si>
  <si>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</si>
  <si>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</si>
  <si>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</si>
  <si>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</si>
  <si>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</si>
  <si>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</si>
  <si>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</si>
  <si>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</si>
  <si>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</si>
  <si>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</si>
  <si>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</si>
  <si>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</si>
  <si>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</si>
  <si>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</si>
  <si>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</si>
  <si>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</si>
  <si>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</si>
  <si>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</si>
  <si>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</si>
  <si>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</si>
  <si>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</si>
  <si>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</si>
  <si>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</si>
  <si>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</si>
  <si>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</si>
  <si>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</si>
  <si>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</si>
  <si>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</si>
  <si>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</si>
  <si>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</si>
  <si>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</si>
  <si>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</si>
  <si>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</si>
  <si>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</si>
  <si>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</si>
  <si>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</si>
  <si>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</si>
  <si>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</si>
  <si>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</si>
  <si>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</si>
  <si>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</si>
  <si>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</si>
  <si>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</si>
  <si>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</si>
  <si>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</si>
  <si>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</si>
  <si>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</si>
  <si>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</si>
  <si>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</si>
  <si>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</si>
  <si>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</si>
  <si>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</si>
  <si>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</si>
  <si>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</si>
  <si>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</si>
  <si>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</si>
  <si>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</si>
  <si>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</si>
  <si>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</si>
  <si>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</si>
  <si>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</si>
  <si>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</si>
  <si>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</si>
  <si>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</si>
  <si>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</si>
  <si>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</si>
  <si>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</si>
  <si>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</si>
  <si>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</si>
  <si>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</si>
  <si>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</si>
  <si>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</si>
  <si>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</si>
  <si>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</si>
  <si>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</si>
  <si>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</si>
  <si>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</si>
  <si>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</si>
  <si>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</si>
  <si>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</si>
  <si>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</si>
  <si>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</si>
  <si>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</si>
  <si>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</si>
  <si>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</si>
  <si>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</si>
  <si>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</si>
  <si>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</si>
  <si>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</si>
  <si>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</si>
  <si>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</si>
  <si>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</si>
  <si>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</si>
  <si>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</si>
  <si>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</si>
  <si>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</si>
  <si>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</si>
  <si>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</si>
  <si>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</si>
  <si>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</si>
  <si>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</si>
  <si>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</si>
  <si>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</si>
  <si>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</si>
  <si>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</si>
  <si>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</si>
  <si>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</si>
  <si>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</si>
  <si>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</si>
  <si>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</si>
  <si>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</si>
  <si>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</si>
  <si>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</si>
  <si>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</si>
  <si>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</si>
  <si>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</si>
  <si>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</si>
  <si>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</si>
  <si>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</si>
  <si>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</si>
  <si>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</si>
  <si>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</si>
  <si>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</si>
  <si>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</si>
  <si>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</si>
  <si>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</si>
  <si>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</si>
  <si>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</si>
  <si>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</si>
  <si>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</si>
  <si>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</si>
  <si>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</si>
  <si>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</si>
  <si>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</si>
  <si>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</si>
  <si>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</si>
  <si>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</si>
  <si>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</si>
  <si>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</si>
  <si>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</si>
  <si>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</si>
  <si>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</si>
  <si>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</si>
  <si>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</si>
  <si>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</si>
  <si>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</si>
  <si>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</si>
  <si>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</si>
  <si>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</si>
  <si>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</si>
  <si>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</si>
  <si>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</si>
  <si>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</si>
  <si>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</si>
  <si>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</si>
  <si>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</si>
  <si>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</si>
  <si>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</si>
  <si>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</si>
  <si>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</si>
  <si>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</si>
  <si>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</si>
  <si>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</si>
  <si>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</si>
  <si>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</si>
  <si>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</si>
  <si>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</si>
  <si>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</si>
  <si>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</si>
  <si>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</si>
  <si>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</si>
  <si>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</si>
  <si>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</si>
  <si>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</si>
  <si>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</si>
  <si>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</si>
  <si>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</si>
  <si>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</si>
  <si>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</si>
  <si>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</si>
  <si>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</si>
  <si>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</si>
  <si>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</si>
  <si>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</si>
  <si>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</si>
  <si>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</si>
  <si>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</si>
  <si>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</si>
  <si>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</si>
  <si>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</si>
  <si>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</si>
  <si>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</si>
  <si>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</si>
  <si>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</si>
  <si>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</si>
  <si>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</si>
  <si>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</si>
  <si>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</si>
  <si>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</si>
  <si>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</si>
  <si>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</si>
  <si>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</si>
  <si>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</si>
  <si>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</si>
  <si>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</si>
  <si>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</si>
  <si>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</si>
  <si>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</si>
  <si>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</si>
  <si>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</si>
  <si>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</si>
  <si>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</si>
  <si>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</si>
  <si>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</si>
  <si>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</si>
  <si>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</si>
  <si>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</si>
  <si>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</si>
  <si>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</si>
  <si>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</si>
  <si>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</si>
  <si>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</si>
  <si>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</si>
  <si>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</si>
  <si>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</si>
  <si>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</si>
  <si>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</si>
  <si>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</si>
  <si>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</si>
  <si>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</si>
  <si>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</si>
  <si>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</si>
  <si>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</si>
  <si>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</si>
  <si>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</si>
  <si>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</si>
  <si>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</si>
  <si>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</si>
  <si>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</si>
  <si>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</si>
  <si>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</si>
  <si>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</si>
  <si>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</si>
  <si>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</si>
  <si>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</si>
  <si>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</si>
  <si>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</si>
  <si>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</si>
  <si>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</si>
  <si>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</si>
  <si>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</si>
  <si>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</si>
  <si>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</si>
  <si>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</si>
  <si>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</si>
  <si>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</si>
  <si>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</si>
  <si>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</si>
  <si>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</si>
  <si>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</si>
  <si>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</si>
  <si>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</si>
  <si>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</si>
  <si>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</si>
  <si>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</si>
  <si>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</si>
  <si>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</si>
  <si>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</si>
  <si>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</si>
  <si>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</si>
  <si>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</si>
  <si>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</si>
  <si>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</si>
  <si>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</si>
  <si>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</si>
  <si>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</si>
  <si>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</si>
  <si>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</si>
  <si>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</si>
  <si>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</si>
  <si>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</si>
  <si>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</si>
  <si>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</si>
  <si>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</si>
  <si>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</si>
  <si>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</si>
  <si>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</si>
  <si>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</si>
  <si>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</si>
  <si>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</si>
  <si>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</si>
  <si>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</si>
  <si>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</si>
  <si>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</si>
  <si>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</si>
  <si>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</si>
  <si>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</si>
  <si>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</si>
  <si>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</si>
  <si>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</si>
  <si>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</si>
  <si>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</si>
  <si>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</si>
  <si>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</si>
  <si>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</si>
  <si>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</si>
  <si>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</si>
  <si>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</si>
  <si>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</si>
  <si>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</si>
  <si>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</si>
  <si>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</si>
  <si>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</si>
  <si>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</si>
  <si>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</si>
  <si>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</si>
  <si>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</si>
  <si>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</si>
  <si>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</si>
  <si>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</si>
  <si>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</si>
  <si>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</si>
  <si>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</si>
  <si>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</si>
  <si>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</si>
  <si>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</si>
  <si>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</si>
  <si>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</si>
  <si>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</si>
  <si>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</si>
  <si>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</si>
  <si>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</si>
  <si>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</si>
  <si>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</si>
  <si>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</si>
  <si>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</si>
  <si>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</si>
  <si>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</si>
  <si>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</si>
  <si>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</si>
  <si>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</si>
  <si>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</si>
  <si>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</si>
  <si>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</si>
  <si>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</si>
  <si>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</si>
  <si>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</si>
  <si>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</si>
  <si>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</si>
  <si>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</si>
  <si>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</si>
  <si>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</si>
  <si>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</si>
  <si>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</si>
  <si>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</si>
  <si>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</si>
  <si>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</si>
  <si>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</si>
  <si>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</si>
  <si>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</si>
  <si>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</si>
  <si>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</si>
  <si>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</si>
  <si>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</si>
  <si>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</si>
  <si>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</si>
  <si>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</si>
  <si>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</si>
  <si>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</si>
  <si>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</si>
  <si>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</si>
  <si>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</si>
  <si>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</si>
  <si>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</si>
  <si>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</si>
  <si>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</si>
  <si>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</si>
  <si>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</si>
  <si>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</si>
  <si>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</si>
  <si>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</si>
  <si>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</si>
  <si>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</si>
  <si>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</si>
  <si>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</si>
  <si>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</si>
  <si>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</si>
  <si>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</si>
  <si>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</si>
  <si>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</si>
  <si>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</si>
  <si>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</si>
  <si>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</si>
  <si>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</si>
  <si>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</si>
  <si>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</si>
  <si>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</si>
  <si>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</si>
  <si>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</si>
  <si>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</si>
  <si>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</si>
  <si>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</si>
  <si>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</si>
  <si>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</si>
  <si>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</si>
  <si>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</si>
  <si>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</si>
  <si>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</si>
  <si>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</si>
  <si>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</si>
  <si>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</si>
  <si>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</si>
  <si>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</si>
  <si>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</si>
  <si>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</si>
  <si>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</si>
  <si>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</si>
  <si>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</si>
  <si>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</si>
  <si>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</si>
  <si>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</si>
  <si>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</si>
  <si>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</si>
  <si>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</si>
  <si>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</si>
  <si>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</si>
  <si>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</si>
  <si>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</si>
  <si>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</si>
  <si>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</si>
  <si>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</si>
  <si>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</si>
  <si>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</si>
  <si>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</si>
  <si>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</si>
  <si>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</si>
  <si>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</si>
  <si>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</si>
  <si>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</si>
  <si>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</si>
  <si>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</si>
  <si>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</si>
  <si>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</si>
  <si>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</si>
  <si>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</si>
  <si>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</si>
  <si>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</si>
  <si>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</si>
  <si>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</si>
  <si>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</si>
  <si>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</si>
  <si>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</si>
  <si>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</si>
  <si>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</si>
  <si>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</si>
  <si>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</si>
  <si>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</si>
  <si>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</si>
  <si>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</si>
  <si>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</si>
  <si>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</si>
  <si>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</si>
  <si>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</si>
  <si>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</si>
  <si>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</si>
  <si>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</si>
  <si>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</si>
  <si>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</si>
  <si>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</si>
  <si>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</si>
  <si>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</si>
  <si>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</si>
  <si>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</si>
  <si>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</si>
  <si>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</si>
  <si>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</si>
  <si>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</si>
  <si>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</si>
  <si>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</si>
  <si>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</si>
  <si>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</si>
  <si>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</si>
  <si>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</si>
  <si>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</si>
  <si>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</si>
  <si>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</si>
  <si>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</si>
  <si>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</si>
  <si>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</si>
  <si>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</si>
  <si>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</si>
  <si>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</si>
  <si>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</si>
  <si>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</si>
  <si>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</si>
  <si>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</si>
  <si>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</si>
  <si>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</si>
  <si>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</si>
  <si>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</si>
  <si>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</si>
  <si>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</si>
  <si>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</si>
  <si>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</si>
  <si>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</si>
  <si>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</si>
  <si>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</si>
  <si>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</si>
  <si>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</si>
  <si>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</si>
  <si>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</si>
  <si>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</si>
  <si>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</si>
  <si>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</si>
  <si>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</si>
  <si>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</si>
  <si>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</si>
  <si>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</si>
  <si>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</si>
  <si>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</si>
  <si>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</si>
  <si>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</si>
  <si>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</si>
  <si>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</si>
  <si>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</si>
  <si>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</si>
  <si>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</si>
  <si>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</si>
  <si>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</si>
  <si>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</si>
  <si>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</si>
  <si>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</si>
  <si>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</si>
  <si>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</si>
  <si>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</si>
  <si>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</si>
  <si>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</si>
  <si>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</si>
  <si>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</si>
  <si>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</si>
  <si>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</si>
  <si>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</si>
  <si>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</si>
  <si>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</si>
  <si>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</si>
  <si>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</si>
  <si>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</si>
  <si>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</si>
  <si>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</si>
  <si>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</si>
  <si>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</si>
  <si>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</si>
  <si>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</si>
  <si>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</si>
  <si>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</si>
  <si>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</si>
  <si>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</si>
  <si>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</si>
  <si>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</si>
  <si>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</si>
  <si>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</si>
  <si>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</si>
  <si>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</si>
  <si>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</si>
  <si>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</si>
  <si>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</si>
  <si>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</si>
  <si>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</si>
  <si>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</si>
  <si>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</si>
  <si>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</si>
  <si>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</si>
  <si>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</si>
  <si>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</si>
  <si>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</si>
  <si>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</si>
  <si>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</si>
  <si>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</si>
  <si>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</si>
  <si>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</si>
  <si>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</si>
  <si>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</si>
  <si>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</si>
  <si>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</si>
  <si>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</si>
  <si>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</si>
  <si>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</si>
  <si>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</si>
  <si>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</si>
  <si>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</si>
  <si>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</si>
  <si>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</si>
  <si>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</si>
  <si>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</si>
  <si>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</si>
  <si>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</si>
  <si>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</si>
  <si>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</si>
  <si>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</si>
  <si>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</si>
  <si>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</si>
  <si>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</si>
  <si>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</si>
  <si>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</si>
  <si>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</si>
  <si>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</si>
  <si>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</si>
  <si>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</si>
  <si>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</si>
  <si>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</si>
  <si>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</si>
  <si>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</si>
  <si>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</si>
  <si>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</si>
  <si>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</si>
  <si>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</si>
  <si>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</si>
  <si>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</si>
  <si>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</si>
  <si>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</si>
  <si>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</si>
  <si>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</si>
  <si>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</si>
  <si>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</si>
  <si>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</si>
  <si>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</si>
  <si>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</si>
  <si>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</si>
  <si>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</si>
  <si>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</si>
  <si>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</si>
  <si>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</si>
  <si>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</si>
  <si>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</si>
  <si>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</si>
  <si>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</si>
  <si>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</si>
  <si>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</si>
  <si>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</si>
  <si>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</si>
  <si>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</si>
  <si>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</si>
  <si>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</si>
  <si>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</si>
  <si>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</si>
  <si>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</si>
  <si>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</si>
  <si>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</si>
  <si>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</si>
  <si>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</si>
  <si>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</si>
  <si>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</si>
  <si>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</si>
  <si>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</si>
  <si>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</si>
  <si>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</si>
  <si>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</si>
  <si>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</si>
  <si>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</si>
  <si>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</si>
  <si>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</si>
  <si>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</si>
  <si>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</si>
  <si>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</si>
  <si>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</si>
  <si>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</si>
  <si>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</si>
  <si>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</si>
  <si>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</si>
  <si>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</si>
  <si>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</si>
  <si>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</si>
  <si>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</si>
  <si>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</si>
  <si>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</si>
  <si>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</si>
  <si>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</si>
  <si>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</si>
  <si>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</si>
  <si>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</si>
  <si>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</si>
  <si>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</si>
  <si>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</si>
  <si>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</si>
  <si>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</si>
  <si>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</si>
  <si>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</si>
  <si>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</si>
  <si>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</si>
  <si>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</si>
  <si>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</si>
  <si>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</si>
  <si>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</si>
  <si>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</si>
  <si>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</si>
  <si>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</si>
  <si>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</si>
  <si>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</si>
  <si>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</si>
  <si>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</si>
  <si>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</si>
  <si>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</si>
  <si>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</si>
  <si>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</si>
  <si>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</si>
  <si>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</si>
  <si>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</si>
  <si>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</si>
  <si>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</si>
  <si>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</si>
  <si>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</si>
  <si>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</si>
  <si>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</si>
  <si>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</si>
  <si>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</si>
  <si>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</si>
  <si>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</si>
  <si>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</si>
  <si>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</si>
  <si>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</si>
  <si>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</si>
  <si>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</si>
  <si>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</si>
  <si>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</si>
  <si>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</si>
  <si>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</si>
  <si>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</si>
  <si>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</si>
  <si>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</si>
  <si>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</si>
  <si>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</si>
  <si>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</si>
  <si>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</si>
  <si>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</si>
  <si>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</si>
  <si>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</si>
  <si>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</si>
  <si>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</si>
  <si>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</si>
  <si>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</si>
  <si>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</si>
  <si>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</si>
  <si>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</si>
  <si>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</si>
  <si>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</si>
  <si>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</si>
  <si>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</si>
  <si>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</si>
  <si>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</si>
  <si>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</si>
  <si>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</si>
  <si>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</si>
  <si>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</si>
  <si>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</si>
  <si>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</si>
  <si>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</si>
  <si>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</si>
  <si>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</si>
  <si>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</si>
  <si>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</si>
  <si>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</si>
  <si>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</si>
  <si>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</si>
  <si>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</si>
  <si>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</si>
  <si>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</si>
  <si>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</si>
  <si>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</si>
  <si>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</si>
  <si>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</si>
  <si>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</si>
  <si>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</si>
  <si>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</si>
  <si>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</si>
  <si>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</si>
  <si>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</si>
  <si>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</si>
  <si>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</si>
  <si>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</si>
  <si>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</si>
  <si>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</si>
  <si>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</si>
  <si>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</si>
  <si>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</si>
  <si>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</si>
  <si>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</si>
  <si>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</si>
  <si>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</si>
  <si>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</si>
  <si>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</si>
  <si>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</si>
  <si>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</si>
  <si>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</si>
  <si>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</si>
  <si>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</si>
  <si>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</si>
  <si>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</si>
  <si>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</si>
  <si>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</si>
  <si>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</si>
  <si>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</si>
  <si>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</si>
  <si>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</si>
  <si>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</si>
  <si>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</si>
  <si>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</si>
  <si>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</si>
  <si>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</si>
  <si>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</si>
  <si>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</si>
  <si>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</si>
  <si>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</si>
  <si>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</si>
  <si>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</si>
  <si>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</si>
  <si>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</si>
  <si>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</si>
  <si>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</si>
  <si>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</si>
  <si>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</si>
  <si>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</si>
  <si>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</si>
  <si>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</si>
  <si>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</si>
  <si>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</si>
  <si>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</si>
  <si>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</si>
  <si>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</si>
  <si>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</si>
  <si>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</si>
  <si>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</si>
  <si>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</si>
  <si>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</si>
  <si>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</si>
  <si>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</si>
  <si>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</si>
  <si>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</si>
  <si>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</si>
  <si>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</si>
  <si>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</si>
  <si>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</si>
  <si>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</si>
  <si>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</si>
  <si>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</si>
  <si>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</si>
  <si>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</si>
  <si>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</si>
  <si>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</si>
  <si>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</si>
  <si>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</si>
  <si>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</si>
  <si>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</si>
  <si>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</si>
  <si>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</si>
  <si>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</si>
  <si>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</si>
  <si>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</si>
  <si>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</si>
  <si>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</si>
  <si>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</si>
  <si>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</si>
  <si>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</si>
  <si>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</si>
  <si>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</si>
  <si>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</si>
  <si>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</si>
  <si>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</si>
  <si>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</si>
  <si>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</si>
  <si>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</si>
  <si>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</si>
  <si>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</si>
  <si>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</si>
  <si>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</si>
  <si>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</si>
  <si>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</si>
  <si>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</si>
  <si>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</si>
  <si>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</si>
  <si>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</si>
  <si>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</si>
  <si>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</si>
  <si>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</si>
  <si>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</si>
  <si>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</si>
  <si>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</si>
  <si>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</si>
  <si>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</si>
  <si>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</si>
  <si>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</si>
  <si>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</si>
  <si>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</si>
  <si>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</si>
  <si>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</si>
  <si>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</si>
  <si>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</si>
  <si>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</si>
  <si>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</si>
  <si>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</si>
  <si>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</si>
  <si>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</si>
  <si>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</si>
  <si>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</si>
  <si>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</si>
  <si>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</si>
  <si>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</si>
  <si>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</si>
  <si>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</si>
  <si>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</si>
  <si>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</si>
  <si>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</si>
  <si>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</si>
  <si>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</si>
  <si>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</si>
  <si>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</si>
  <si>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</si>
  <si>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</si>
  <si>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</si>
  <si>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</si>
  <si>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</si>
  <si>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</si>
  <si>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</si>
  <si>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</si>
  <si>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</si>
  <si>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</si>
  <si>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</si>
  <si>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</si>
  <si>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</si>
  <si>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</si>
  <si>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</si>
  <si>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</si>
  <si>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</si>
  <si>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</si>
  <si>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</si>
  <si>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</si>
  <si>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</si>
  <si>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</si>
  <si>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</si>
  <si>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</si>
  <si>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</si>
  <si>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</si>
  <si>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</si>
  <si>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</si>
  <si>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</si>
  <si>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</si>
  <si>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</si>
  <si>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</si>
  <si>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</si>
  <si>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</si>
  <si>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</si>
  <si>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</si>
  <si>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</si>
  <si>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</si>
  <si>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</si>
  <si>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</si>
  <si>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</si>
  <si>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</si>
  <si>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</si>
  <si>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</si>
  <si>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</si>
  <si>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</si>
  <si>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</si>
  <si>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</si>
  <si>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</si>
  <si>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</si>
  <si>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</si>
  <si>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</si>
  <si>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</si>
  <si>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</si>
  <si>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</si>
  <si>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</si>
  <si>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</si>
  <si>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</si>
  <si>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</si>
  <si>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</si>
  <si>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</si>
  <si>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</si>
  <si>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</si>
  <si>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</si>
  <si>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</si>
  <si>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</si>
  <si>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</si>
  <si>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</si>
  <si>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</si>
  <si>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</si>
  <si>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</si>
  <si>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</si>
  <si>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</si>
  <si>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</si>
  <si>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</si>
  <si>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</si>
  <si>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</si>
  <si>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</si>
  <si>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</si>
  <si>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</si>
  <si>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</si>
  <si>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</si>
  <si>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</si>
  <si>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</si>
  <si>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</si>
  <si>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</si>
  <si>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</si>
  <si>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</si>
  <si>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</si>
  <si>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</si>
  <si>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</si>
  <si>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</si>
  <si>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</si>
  <si>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</si>
  <si>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</si>
  <si>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</si>
  <si>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</si>
  <si>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</si>
  <si>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</si>
  <si>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</si>
  <si>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</si>
  <si>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</si>
  <si>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</si>
  <si>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</si>
  <si>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</si>
  <si>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</si>
  <si>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</si>
  <si>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</si>
  <si>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</si>
  <si>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</si>
  <si>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</si>
  <si>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</si>
  <si>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</si>
  <si>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</si>
  <si>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</si>
  <si>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</si>
  <si>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</si>
  <si>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</si>
  <si>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</si>
  <si>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</si>
  <si>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</si>
  <si>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</si>
  <si>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</si>
  <si>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</si>
  <si>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</si>
  <si>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</si>
  <si>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</si>
  <si>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</si>
  <si>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</si>
  <si>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</si>
  <si>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</si>
  <si>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</si>
  <si>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</si>
  <si>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</si>
  <si>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</si>
  <si>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</si>
  <si>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</si>
  <si>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</si>
  <si>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</si>
  <si>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</si>
  <si>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</si>
  <si>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</si>
  <si>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</si>
  <si>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</si>
  <si>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</si>
  <si>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</si>
  <si>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</si>
  <si>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</si>
  <si>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</si>
  <si>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</si>
  <si>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</si>
  <si>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</si>
  <si>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</si>
  <si>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</si>
  <si>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</si>
  <si>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</si>
  <si>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</si>
  <si>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</si>
  <si>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</si>
  <si>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</si>
  <si>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</si>
  <si>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</si>
  <si>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</si>
  <si>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</si>
  <si>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</si>
  <si>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</si>
  <si>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</si>
  <si>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</si>
  <si>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</si>
  <si>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</si>
  <si>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</si>
  <si>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</si>
  <si>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</si>
  <si>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</si>
  <si>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</si>
  <si>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</si>
  <si>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</si>
  <si>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</si>
  <si>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</si>
  <si>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</si>
  <si>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</si>
  <si>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</si>
  <si>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</si>
  <si>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</si>
  <si>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</si>
  <si>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</si>
  <si>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</si>
  <si>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</si>
  <si>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</si>
  <si>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</si>
  <si>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</si>
  <si>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</si>
  <si>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</si>
  <si>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</si>
  <si>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</si>
  <si>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</si>
  <si>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</si>
  <si>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</si>
  <si>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</si>
  <si>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</si>
  <si>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</si>
  <si>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</si>
  <si>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</si>
  <si>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</si>
  <si>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</si>
  <si>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</si>
  <si>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</si>
  <si>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</si>
  <si>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</si>
  <si>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</si>
  <si>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</si>
  <si>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</si>
  <si>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</si>
  <si>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</si>
  <si>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</si>
  <si>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</si>
  <si>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</si>
  <si>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</si>
  <si>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</si>
  <si>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</si>
  <si>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</si>
  <si>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</si>
  <si>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</si>
  <si>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</si>
  <si>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</si>
  <si>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</si>
  <si>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</si>
  <si>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</si>
  <si>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</si>
  <si>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</si>
  <si>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</si>
  <si>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</si>
  <si>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</si>
  <si>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</si>
  <si>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</si>
  <si>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</si>
  <si>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</si>
  <si>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</si>
  <si>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</si>
  <si>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</si>
  <si>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</si>
  <si>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</si>
  <si>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</si>
  <si>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</si>
  <si>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</si>
  <si>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</si>
  <si>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</si>
  <si>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</si>
  <si>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</si>
  <si>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</si>
  <si>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</si>
  <si>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</si>
  <si>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</si>
  <si>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</si>
  <si>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</si>
  <si>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</si>
  <si>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</si>
  <si>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</si>
  <si>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</si>
  <si>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</si>
  <si>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</si>
  <si>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</si>
  <si>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</si>
  <si>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</si>
  <si>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</si>
  <si>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</si>
  <si>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</si>
  <si>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</si>
  <si>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</si>
  <si>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</si>
  <si>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</si>
  <si>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</si>
  <si>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</si>
  <si>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</si>
  <si>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</si>
  <si>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</si>
  <si>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</si>
  <si>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</si>
  <si>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</si>
  <si>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</si>
  <si>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</si>
  <si>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</si>
  <si>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</si>
  <si>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</si>
  <si>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</si>
  <si>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</si>
  <si>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</si>
  <si>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</si>
  <si>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</si>
  <si>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</si>
  <si>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</si>
  <si>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</si>
  <si>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</si>
  <si>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</si>
  <si>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</si>
  <si>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</si>
  <si>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</si>
  <si>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</si>
  <si>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</si>
  <si>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</si>
  <si>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</si>
  <si>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</si>
  <si>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</si>
  <si>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</si>
  <si>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</si>
  <si>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</si>
  <si>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</si>
  <si>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</si>
  <si>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</si>
  <si>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</si>
  <si>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</si>
  <si>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</si>
  <si>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</si>
  <si>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</si>
  <si>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</si>
  <si>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</si>
  <si>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</si>
  <si>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</si>
  <si>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</si>
  <si>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</si>
  <si>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</si>
  <si>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</si>
  <si>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</si>
  <si>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</si>
  <si>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</si>
  <si>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</si>
  <si>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</si>
  <si>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</si>
  <si>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</si>
  <si>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</si>
  <si>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</si>
  <si>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</si>
  <si>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</si>
  <si>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</si>
  <si>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</si>
  <si>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</si>
  <si>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</si>
  <si>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</si>
  <si>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</si>
  <si>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</si>
  <si>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</si>
  <si>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</si>
  <si>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</si>
  <si>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</si>
  <si>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</si>
  <si>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</si>
  <si>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</si>
  <si>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</si>
  <si>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</si>
  <si>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</si>
  <si>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</si>
  <si>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</si>
  <si>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</si>
  <si>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</si>
  <si>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</si>
  <si>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</si>
  <si>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</si>
  <si>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</si>
  <si>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</si>
  <si>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</si>
  <si>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</si>
  <si>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</si>
  <si>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</si>
  <si>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</si>
  <si>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</si>
  <si>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</si>
  <si>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</si>
  <si>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</si>
  <si>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</si>
  <si>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</si>
  <si>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</si>
  <si>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</si>
  <si>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</si>
  <si>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</si>
  <si>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</si>
  <si>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</si>
  <si>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</si>
  <si>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</si>
  <si>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</si>
  <si>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</si>
  <si>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</si>
  <si>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</si>
  <si>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</si>
  <si>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</si>
  <si>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</si>
  <si>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</si>
  <si>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</si>
  <si>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</si>
  <si>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</si>
  <si>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</si>
  <si>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</si>
  <si>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</si>
  <si>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</si>
  <si>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</si>
  <si>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</si>
  <si>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</si>
  <si>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</si>
  <si>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</si>
  <si>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</si>
  <si>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</si>
  <si>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</si>
  <si>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</si>
  <si>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</si>
  <si>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</si>
  <si>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</si>
  <si>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</si>
  <si>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</si>
  <si>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</si>
  <si>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</si>
  <si>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</si>
  <si>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</si>
  <si>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</si>
  <si>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</si>
  <si>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</si>
  <si>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</si>
  <si>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</si>
  <si>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</si>
  <si>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</si>
  <si>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</si>
  <si>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</si>
  <si>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</si>
  <si>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</si>
  <si>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</si>
  <si>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</si>
  <si>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</si>
  <si>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</si>
  <si>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</si>
  <si>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</si>
  <si>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</si>
  <si>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</si>
  <si>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</si>
  <si>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</si>
  <si>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</si>
  <si>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</si>
  <si>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</si>
  <si>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</si>
  <si>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</si>
  <si>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</si>
  <si>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</si>
  <si>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</si>
  <si>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</si>
  <si>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</si>
  <si>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</si>
  <si>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</si>
  <si>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</si>
  <si>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</si>
  <si>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</si>
  <si>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</si>
  <si>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TT-20251006-00615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</si>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</sst>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273.55937650462874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45936.507802430555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45936.507802430555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45936.507802430555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45936.507802430555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45936.507802430555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45936.507802430555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45936.507802430555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45936.507802430555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45936.507802430555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45936.507802430555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45936.507802430555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45936.507802430555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45936.507802430555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45936.507802430555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45936.507802430555</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45936.507802430555</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45936.507802430555</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45936.507802430555</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45936.507802430555</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45936.507802430555</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45936.507802430555</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45936.507802430555</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45936.507802430555</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45936.507802430555</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45936.507802430555</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45936.507802430555</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45936.507802430555</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45936.507802430555</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45936.507802430555</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45936.507802430555</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45936.507802430555</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45936.507802430555</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45936.507802430555</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45936.507802430555</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45936.507802430555</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45936.507802430555</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45936.507802430555</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45936.507802430555</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45936.507802430555</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45936.507802430555</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45936.507802430555</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45936.507802430555</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45936.507802430555</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45936.507802430555</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45936.507802430555</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45936.507802430555</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45936.507802430555</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45936.507802430555</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45936.507802430555</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45936.507802430555</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45936.507802430555</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45936.507802430555</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45936.507802430555</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45936.507802430555</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45936.507802430555</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45936.507802430555</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45936.507802430555</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45936.507802430555</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45936.507802430555</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45936.507802430555</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45936.507802430555</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45936.507802430555</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45936.507802430555</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45936.507802430555</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45936.507802430555</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45936.507802430555</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45936.507802430555</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45936.507802430555</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45936.507802430555</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45936.507802430555</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45936.507802430555</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45936.507802430555</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45936.507802430555</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45936.507802430555</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45936.507802430555</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45936.507802430555</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45936.507802430555</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45936.507802430555</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45936.507802430555</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45936.507802430555</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45936.507802430555</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45936.507802430555</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45936.507802430555</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45936.507802430555</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45936.507802430555</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45936.507802430555</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45936.507802430555</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45936.507802430555</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45936.507802430555</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45936.507802430555</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45936.507802430555</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45936.507802430555</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45936.507802430555</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45936.507802430555</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45936.507802430555</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45936.507802430555</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45936.507802430555</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45936.507802430555</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45936.507802430555</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45936.507802430555</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45936.507802430555</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129.78071909722348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111.50796446759341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2.8994560183491558E-2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45936.507802430555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45936.507802430555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45936.507802430555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45936.507802430555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45936.507802430555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45936.507802430555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45936.507802430555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45936.507802430555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45936.507802430555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45936.507802430555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45936.507802430555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45936.507802430555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45936.507802430555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45936.507802430555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45936.507802430555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45936.507802430555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45936.507802430555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45936.507802430555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45936.507802430555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45936.507802430555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45936.507802430555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45936.507802430555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45936.507802430555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45936.507802430555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45936.507802430555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45936.507802430555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45936.507802430555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45936.507802430555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45936.507802430555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45936.507802430555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45936.507802430555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45936.507802430555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45936.507802430555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45936.507802430555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45936.507802430555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45936.507802430555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45936.507802430555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45936.507802430555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45936.507802430555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45936.507802430555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45936.507802430555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45936.507802430555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45936.507802430555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45936.507802430555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45936.507802430555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45936.507802430555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45936.507802430555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45936.507802430555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45936.507802430555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45936.507802430555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45936.507802430555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45936.507802430555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45936.507802430555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45936.507802430555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45936.507802430555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45936.507802430555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45936.507802430555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45936.507802430555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45936.507802430555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45936.507802430555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45936.507802430555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45936.507802430555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45936.507802430555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45936.507802430555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45936.507802430555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45936.507802430555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45936.507802430555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45936.507802430555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45936.507802430555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45936.507802430555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45936.507802430555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45936.507802430555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45936.507802430555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45936.507802430555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45936.507802430555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45936.507802430555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45936.507802430555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45936.507802430555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45936.507802430555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45936.507802430555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45936.507802430555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45936.507802430555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45936.507802430555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45936.507802430555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45936.507802430555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45936.507802430555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45936.507802430555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45936.507802430555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45936.507802430555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45936.507802430555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45936.507802430555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45936.507802430555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45936.507802430555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45936.507802430555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45936.507802430555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45936.507802430555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45936.507802430555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45936.507802430555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45936.507802430555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45936.507802430555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45936.507802430555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45936.507802430555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45936.507802430555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45936.507802430555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45936.507802430555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45936.507802430555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45936.507802430555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45936.507802430555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45936.507802430555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45936.507802430555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45936.507802430555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45936.507802430555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45936.507802430555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45936.507802430555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45936.507802430555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45936.507802430555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45936.507802430555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45936.507802430555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45936.507802430555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45936.507802430555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45936.507802430555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45936.507802430555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45936.507802430555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45936.507802430555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45936.507802430555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45936.507802430555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45936.507802430555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45936.507802430555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45936.507802430555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45936.507802430555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45936.507802430555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45936.507802430555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45936.507802430555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45936.507802430555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45936.507802430555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45936.507802430555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45936.507802430555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45936.507802430555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45936.507802430555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45936.507802430555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45936.507802430555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45936.507802430555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45936.507802430555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45936.507802430555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45936.507802430555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45936.507802430555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45936.507802430555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45936.507802430555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45936.507802430555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45936.507802430555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45936.507802430555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45936.507802430555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45936.507802430555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45936.507802430555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45936.507802430555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45936.507802430555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45936.507802430555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45936.507802430555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45936.507802430555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45936.507802430555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45936.507802430555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45936.507802430555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45936.507802430555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45936.507802430555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45936.507802430555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45936.507802430555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45936.507802430555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45936.507802430555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45936.507802430555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45936.507802430555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45936.507802430555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45936.507802430555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45936.507802430555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45936.507802430555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45936.507802430555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45936.507802430555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45936.507802430555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45936.507802430555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45936.507802430555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45936.507802430555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45936.507802430555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45936.507802430555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45936.507802430555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45936.507802430555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45936.507802430555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45936.507802430555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45936.507802430555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45936.507802430555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45936.507802430555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45936.507802430555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45936.507802430555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45936.507802430555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45936.507802430555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45936.507802430555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45936.507802430555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45936.507802430555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45936.507802430555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45936.507802430555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45936.507802430555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45936.507802430555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45936.507802430555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45936.507802430555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45936.507802430555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45936.507802430555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45936.507802430555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45936.507802430555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45936.507802430555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45936.507802430555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45936.507802430555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45936.507802430555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45936.507802430555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45936.507802430555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45936.507802430555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45936.507802430555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45936.507802430555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45936.507802430555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45936.507802430555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45936.507802430555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45936.507802430555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45936.507802430555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45936.507802430555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45936.507802430555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45936.507802430555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45936.507802430555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45936.507802430555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45936.507802430555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45936.507802430555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45936.507802430555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45936.507802430555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45936.507802430555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45936.507802430555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45936.507802430555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45936.507802430555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45936.507802430555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45936.507802430555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45936.507802430555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45936.507802430555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45936.507802430555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45936.507802430555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45936.507802430555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45936.507802430555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45936.507802430555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45936.507802430555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45936.507802430555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45936.507802430555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45936.507802430555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45936.507802430555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45936.507802430555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45936.507802430555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45936.507802430555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45936.507802430555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45936.507802430555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45936.507802430555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45936.507802430555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45936.507802430555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45936.507802430555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45936.507802430555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45936.507802430555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45936.507802430555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45936.507802430555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45936.507802430555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45936.507802430555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45936.507802430555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45936.507802430555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45936.507802430555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45936.507802430555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45936.507802430555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45936.507802430555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45936.507802430555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45936.507802430555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45936.507802430555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45936.507802430555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45936.507802430555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45936.507802430555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45936.507802430555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45936.507802430555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45936.507802430555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45936.507802430555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45936.507802430555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45936.507802430555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45936.507802430555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45936.507802430555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45936.507802430555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45936.507802430555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45936.507802430555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45936.507802430555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45936.507802430555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45936.507802430555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45936.507802430555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45936.507802430555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45936.507802430555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45936.507802430555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45936.507802430555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45936.507802430555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45936.507802430555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45936.507802430555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45936.507802430555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45936.507802430555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45936.507802430555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45936.507802430555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45936.507802430555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45936.507802430555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45936.507802430555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45936.507802430555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45936.507802430555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45936.507802430555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45936.507802430555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45936.507802430555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45936.507802430555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45936.507802430555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45936.507802430555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45936.507802430555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45936.507802430555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45936.507802430555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45936.507802430555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45936.507802430555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45936.507802430555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45936.507802430555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45936.507802430555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45936.507802430555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45936.507802430555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45936.507802430555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45936.507802430555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45936.507802430555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45936.507802430555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45936.507802430555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45936.507802430555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45936.507802430555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45936.507802430555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45936.507802430555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45936.507802430555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45936.507802430555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45936.507802430555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45936.507802430555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45936.507802430555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45936.507802430555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45936.507802430555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45936.507802430555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45936.507802430555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45936.507802430555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45936.507802430555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45936.507802430555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45936.507802430555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45936.507802430555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45936.507802430555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45936.507802430555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45936.507802430555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45936.507802430555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45936.507802430555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45936.507802430555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45936.507802430555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45936.507802430555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45936.507802430555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45936.507802430555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45936.507802430555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45936.507802430555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45936.507802430555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45936.507802430555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45936.507802430555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45936.507802430555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45936.507802430555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45936.507802430555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45936.507802430555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45936.507802430555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45936.507802430555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45936.507802430555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45936.507802430555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45936.507802430555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45936.507802430555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45936.507802430555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45936.507802430555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45936.507802430555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45936.507802430555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45936.507802430555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45936.507802430555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45936.507802430555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45936.507802430555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45936.507802430555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45936.507802430555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45936.507802430555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45936.507802430555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45936.507802430555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45936.507802430555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45936.507802430555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45936.507802430555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45936.507802430555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45936.507802430555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45936.507802430555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45936.507802430555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45936.507802430555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45936.507802430555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45936.507802430555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45936.507802430555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45936.507802430555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45936.507802430555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45936.507802430555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45936.507802430555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45936.507802430555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45936.507802430555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45936.507802430555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45936.507802430555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45936.507802430555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45936.507802430555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45936.507802430555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45936.507802430555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45936.507802430555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45936.507802430555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45936.507802430555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45936.507802430555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45936.507802430555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45936.507802430555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45936.507802430555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45936.507802430555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45936.507802430555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45936.507802430555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45936.507802430555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45936.507802430555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45936.507802430555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45936.507802430555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45936.507802430555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45936.507802430555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45936.507802430555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45936.507802430555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45936.507802430555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45936.507802430555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45936.507802430555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45936.507802430555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45936.507802430555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45936.507802430555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45936.507802430555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45936.507802430555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45936.507802430555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45936.507802430555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45936.507802430555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45936.507802430555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45936.507802430555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45936.507802430555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45936.507802430555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45936.507802430555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45936.507802430555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45936.507802430555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45936.507802430555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45936.507802430555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45936.507802430555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45936.507802430555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45936.507802430555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45936.507802430555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45936.507802430555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45936.507802430555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45936.507802430555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45936.507802430555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45936.507802430555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45936.507802430555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45936.507802430555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45936.507802430555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45936.507802430555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45936.507802430555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45936.507802430555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45936.507802430555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45936.507802430555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45936.507802430555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45936.507802430555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45936.507802430555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45936.507802430555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45936.507802430555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45936.507802430555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45936.507802430555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45936.507802430555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45936.507802430555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45936.507802430555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45936.507802430555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45936.507802430555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45936.507802430555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45936.507802430555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45936.507802430555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45936.507802430555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45936.507802430555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45936.507802430555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45936.507802430555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45936.507802430555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45936.507802430555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45936.507802430555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45936.507802430555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45936.507802430555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45936.507802430555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45936.507802430555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45936.507802430555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45936.507802430555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45936.507802430555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45936.507802430555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45936.507802430555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45936.507802430555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45936.507802430555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45936.507802430555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45936.507802430555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45936.507802430555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45936.507802430555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45936.507802430555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45936.507802430555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45936.507802430555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45936.507802430555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45936.507802430555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45936.507802430555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45936.507802430555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45936.507802430555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45936.507802430555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45936.507802430555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45936.507802430555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45936.507802430555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45936.507802430555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45936.507802430555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45936.507802430555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45936.507802430555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45936.507802430555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45936.507802430555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45936.507802430555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45936.507802430555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45936.507802430555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45936.507802430555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45936.507802430555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45936.507802430555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45936.507802430555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45936.507802430555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45936.507802430555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45936.507802430555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45936.507802430555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45936.507802430555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45936.507802430555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45936.507802430555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45936.507802430555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45936.507802430555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45936.507802430555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45936.507802430555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45936.507802430555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45936.507802430555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45936.507802430555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45936.507802430555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45936.507802430555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45936.507802430555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45936.507802430555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45936.507802430555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45936.507802430555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45936.507802430555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45936.507802430555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45936.507802430555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45936.507802430555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45936.507802430555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45936.507802430555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45936.507802430555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45936.507802430555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45936.507802430555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45936.507802430555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45936.507802430555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45936.507802430555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45936.507802430555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45936.507802430555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45936.507802430555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45936.507802430555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45936.507802430555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45936.507802430555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45936.507802430555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45936.507802430555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45936.507802430555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45936.507802430555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45936.507802430555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45936.507802430555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45936.507802430555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45936.507802430555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45936.507802430555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45936.507802430555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45936.507802430555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45936.507802430555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45936.507802430555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45936.507802430555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45936.507802430555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45936.507802430555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45936.507802430555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45936.507802430555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45936.507802430555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45936.507802430555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45936.507802430555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45936.507802430555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45936.507802430555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45936.507802430555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45936.507802430555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45936.507802430555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45936.507802430555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45936.507802430555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45936.507802430555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45936.507802430555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45936.507802430555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45936.507802430555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45936.507802430555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45936.507802430555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45936.507802430555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45936.507802430555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45936.507802430555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45936.507802430555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45936.507802430555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45936.507802430555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45936.507802430555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45936.507802430555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45936.507802430555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45936.507802430555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45936.507802430555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45936.507802430555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45936.507802430555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45936.507802430555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45936.507802430555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45936.507802430555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45936.507802430555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45936.507802430555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45936.507802430555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45936.507802430555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45936.507802430555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45936.507802430555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45936.507802430555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45936.507802430555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45936.507802430555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45936.507802430555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45936.507802430555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45936.507802430555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45936.507802430555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45936.507802430555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45936.507802430555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45936.507802430555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45936.507802430555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45936.507802430555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45936.507802430555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45936.507802430555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45936.507802430555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45936.507802430555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45936.507802430555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45936.507802430555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45936.507802430555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45936.507802430555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45936.507802430555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45936.507802430555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45936.507802430555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45936.507802430555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45936.507802430555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45936.507802430555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45936.507802430555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45936.507802430555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45936.507802430555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45936.507802430555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45936.507802430555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45936.507802430555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45936.507802430555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45936.507802430555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45936.507802430555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45936.507802430555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45936.507802430555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45936.507802430555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45936.507802430555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45936.507802430555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45936.507802430555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45936.507802430555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45936.507802430555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45936.507802430555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45936.507802430555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45936.507802430555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45936.507802430555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45936.507802430555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45936.507802430555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45936.507802430555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45936.507802430555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45936.507802430555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45936.507802430555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45936.507802430555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45936.507802430555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45936.507802430555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45936.507802430555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45936.507802430555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45936.507802430555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45936.507802430555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45936.507802430555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45936.507802430555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45936.507802430555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45936.507802430555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45936.507802430555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45936.507802430555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45936.507802430555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45936.507802430555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45936.507802430555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45936.507802430555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45936.507802430555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45936.507802430555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45936.507802430555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45936.507802430555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45936.507802430555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45936.507802430555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45936.507802430555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45936.507802430555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45936.507802430555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45936.507802430555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45936.507802430555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45936.507802430555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45936.507802430555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45936.507802430555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45936.507802430555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45936.507802430555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45936.507802430555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45936.507802430555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45936.507802430555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45936.507802430555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45936.507802430555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45936.507802430555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45936.507802430555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45936.507802430555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45936.507802430555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45936.507802430555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45936.507802430555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45936.507802430555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45936.507802430555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45936.507802430555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45936.507802430555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45936.507802430555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45936.507802430555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45936.507802430555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45936.507802430555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45936.507802430555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45936.507802430555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45936.507802430555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45936.507802430555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45936.507802430555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45936.507802430555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45936.507802430555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45936.507802430555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45936.507802430555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45936.507802430555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45936.507802430555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45936.507802430555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45936.507802430555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45936.507802430555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45936.507802430555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45936.507802430555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45936.507802430555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45936.507802430555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45936.507802430555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45936.507802430555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45936.507802430555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45936.507802430555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45936.507802430555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45936.507802430555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45936.507802430555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45936.507802430555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45936.507802430555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45936.507802430555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45936.507802430555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45936.507802430555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45936.507802430555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45936.507802430555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45936.507802430555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45936.507802430555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45936.507802430555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45936.507802430555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45936.507802430555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45936.507802430555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45936.507802430555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45936.507802430555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45936.507802430555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45936.507802430555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45936.507802430555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45936.507802430555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45936.507802430555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45936.507802430555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45936.507802430555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45936.507802430555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45936.507802430555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45936.507802430555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45936.507802430555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45936.507802430555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45936.507802430555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45936.507802430555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45936.507802430555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45936.507802430555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45936.507802430555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45936.507802430555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45936.507802430555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45936.507802430555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45936.507802430555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45936.507802430555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45936.507802430555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45936.507802430555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45936.507802430555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45936.507802430555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45936.507802430555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45936.507802430555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45936.507802430555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45936.507802430555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45936.507802430555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45936.507802430555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45936.507802430555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45936.507802430555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45936.507802430555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45936.507802430555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45936.507802430555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45936.507802430555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45936.507802430555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45936.507802430555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45936.507802430555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45936.507802430555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45936.507802430555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45936.507802430555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45936.507802430555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45936.507802430555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45936.507802430555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45936.507802430555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45936.507802430555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45936.507802430555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45936.507802430555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45936.507802430555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45936.507802430555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45936.507802430555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45936.507802430555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45936.507802430555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45936.507802430555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45936.507802430555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45936.507802430555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45936.507802430555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45936.507802430555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45936.507802430555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45936.507802430555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45936.507802430555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45936.507802430555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45936.507802430555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45936.507802430555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45936.507802430555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45936.507802430555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45936.507802430555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45936.507802430555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45936.507802430555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45936.507802430555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45936.507802430555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45936.507802430555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45936.507802430555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45936.507802430555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45936.507802430555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45936.507802430555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45936.507802430555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45936.507802430555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45936.507802430555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45936.507802430555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45936.507802430555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45936.507802430555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45936.507802430555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45936.507802430555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45936.507802430555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45936.507802430555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45936.507802430555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45936.507802430555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45936.507802430555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45936.507802430555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45936.507802430555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45936.507802430555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45936.507802430555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45936.507802430555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45936.507802430555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45936.507802430555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45936.507802430555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45936.507802430555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45936.507802430555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45936.507802430555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45936.507802430555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45936.507802430555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45936.507802430555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45936.507802430555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45936.507802430555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45936.507802430555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45936.507802430555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45936.507802430555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45936.507802430555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45936.507802430555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45936.507802430555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45936.507802430555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45936.507802430555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45936.507802430555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45936.507802430555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45936.507802430555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45936.507802430555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45936.507802430555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45936.507802430555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45936.507802430555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45936.507802430555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45936.507802430555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45936.507802430555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45936.507802430555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45936.507802430555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45936.507802430555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45936.507802430555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45936.507802430555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45936.507802430555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45936.507802430555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45936.507802430555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45936.507802430555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45936.507802430555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45936.507802430555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45936.507802430555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45936.507802430555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45936.507802430555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45936.507802430555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45936.507802430555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45936.507802430555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45936.507802430555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45936.507802430555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45936.507802430555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45936.507802430555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45936.507802430555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45936.507802430555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45936.507802430555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45936.507802430555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45936.507802430555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45936.507802430555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45936.507802430555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45936.507802430555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45936.507802430555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45936.507802430555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45936.507802430555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45936.507802430555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45936.507802430555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45936.507802430555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45936.507802430555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45936.507802430555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45936.507802430555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45936.507802430555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45936.507802430555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45936.507802430555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45936.507802430555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45936.507802430555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45936.507802430555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45936.507802430555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45936.507802430555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45936.507802430555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45936.507802430555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45936.507802430555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45936.507802430555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45936.507802430555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45936.507802430555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45936.507802430555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45936.507802430555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45936.507802430555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45936.507802430555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45936.507802430555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45936.507802430555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45936.507802430555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45936.507802430555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45936.507802430555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45936.507802430555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45936.507802430555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45936.507802430555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45936.507802430555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45936.507802430555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45936.507802430555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45936.507802430555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45936.507802430555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45936.507802430555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45936.507802430555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45936.507802430555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45936.507802430555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45936.507802430555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45936.507802430555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45936.507802430555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45936.507802430555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45936.507802430555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45936.507802430555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45936.507802430555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45936.507802430555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45936.507802430555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45936.507802430555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45936.507802430555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45936.507802430555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45936.507802430555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45936.507802430555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45936.507802430555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45936.507802430555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45936.507802430555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45936.507802430555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45936.507802430555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45936.507802430555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45936.507802430555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45936.507802430555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45936.507802430555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45936.507802430555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45936.507802430555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45936.507802430555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45936.507802430555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45936.507802430555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45936.507802430555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45936.507802430555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45936.507802430555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45936.507802430555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45936.507802430555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45936.507802430555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45936.507802430555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45936.507802430555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45936.507802430555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45936.507802430555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45936.507802430555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45936.507802430555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45936.507802430555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45936.507802430555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45936.507802430555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45936.507802430555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45936.507802430555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45936.507802430555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45936.507802430555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45936.507802430555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45936.507802430555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45936.507802430555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45936.507802430555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45936.507802430555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45936.507802430555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45936.507802430555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45936.507802430555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45936.507802430555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45936.507802430555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45936.507802430555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45936.507802430555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45936.507802430555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45936.507802430555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45936.507802430555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45936.507802430555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45936.507802430555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45936.507802430555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45936.507802430555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45936.507802430555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45936.507802430555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45936.507802430555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45936.507802430555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45936.507802430555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45936.507802430555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45936.507802430555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45936.507802430555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45936.507802430555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45936.507802430555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45936.507802430555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45936.507802430555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45936.507802430555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45936.507802430555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45936.507802430555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45936.507802430555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45936.507802430555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45936.507802430555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45936.507802430555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45936.507802430555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45936.507802430555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45936.507802430555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45936.507802430555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45936.507802430555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45936.507802430555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45936.507802430555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45936.507802430555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45936.507802430555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45936.507802430555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45936.507802430555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45936.507802430555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45936.507802430555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45936.507802430555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45936.507802430555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45936.507802430555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45936.507802430555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45936.507802430555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45936.507802430555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45936.507802430555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45936.507802430555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45936.507802430555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45936.507802430555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45936.507802430555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45936.507802430555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45936.507802430555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45936.507802430555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45936.507802430555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45936.507802430555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45936.507802430555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45936.507802430555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45936.507802430555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45936.507802430555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45936.507802430555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45936.507802430555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45936.507802430555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45936.507802430555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45936.507802430555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45936.507802430555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45936.507802430555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45936.507802430555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45936.507802430555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45936.507802430555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45936.507802430555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45936.507802430555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45936.507802430555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45936.507802430555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45936.507802430555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45936.507802430555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45936.507802430555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45936.507802430555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45936.507802430555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45936.507802430555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45936.507802430555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45936.507802430555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45936.507802430555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45936.507802430555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45936.507802430555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45936.507802430555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45936.507802430555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45936.507802430555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45936.507802430555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45936.507802430555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45936.507802430555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45936.507802430555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45936.507802430555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45936.507802430555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45936.507802430555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45936.507802430555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45936.507802430555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45936.507802430555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45936.507802430555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45936.507802430555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45936.507802430555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45936.507802430555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45936.507802430555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45936.507802430555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45936.507802430555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45936.507802430555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45936.507802430555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45936.507802430555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45936.507802430555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45936.507802430555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45936.507802430555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45936.507802430555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45936.507802430555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45936.507802430555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45936.507802430555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45936.507802430555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45936.507802430555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45936.507802430555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45936.507802430555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45936.507802430555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45936.507802430555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45936.507802430555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45936.507802430555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45936.507802430555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45936.507802430555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45936.507802430555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45936.507802430555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45936.507802430555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45936.507802430555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45936.507802430555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45936.507802430555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45936.507802430555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45936.507802430555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45936.507802430555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45936.507802430555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45936.507802430555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45936.507802430555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45936.507802430555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45936.507802430555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45936.507802430555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45936.507802430555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45936.507802430555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45936.507802430555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45936.507802430555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45936.507802430555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45936.507802430555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45936.507802430555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45936.507802430555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45936.507802430555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45936.507802430555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45936.507802430555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45936.507802430555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45936.507802430555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45936.507802430555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45936.507802430555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45936.507802430555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45936.507802430555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45936.507802430555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45936.507802430555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45936.507802430555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45936.507802430555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45936.507802430555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45936.507802430555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45936.507802430555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45936.507802430555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45936.507802430555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45936.507802430555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45936.507802430555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45936.507802430555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45936.507802430555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45936.507802430555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45936.507802430555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45936.507802430555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45936.507802430555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45936.507802430555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45936.507802430555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45936.507802430555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45936.507802430555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45936.507802430555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45936.507802430555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45936.507802430555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45936.507802430555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45936.507802430555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45936.507802430555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45936.507802430555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45936.507802430555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45936.507802430555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45936.507802430555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45936.507802430555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45936.507802430555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45936.507802430555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45936.507802430555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45936.507802430555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45936.507802430555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45936.507802430555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45936.507802430555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45936.507802430555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45936.507802430555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45936.507802430555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45936.507802430555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45936.507802430555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45936.507802430555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45936.507802430555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45936.507802430555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45936.507802430555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45936.507802430555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45936.507802430555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45936.507802430555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45936.507802430555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45936.507802430555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45936.507802430555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45936.507802430555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45936.507802430555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45936.507802430555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45936.507802430555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45936.507802430555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45936.507802430555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45936.507802430555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45936.507802430555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45936.507802430555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45936.507802430555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45936.507802430555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45936.507802430555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45936.507802430555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45936.507802430555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45936.507802430555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45936.507802430555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45936.507802430555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45936.507802430555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45936.507802430555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45936.507802430555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45936.507802430555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45936.507802430555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45936.507802430555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45936.507802430555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45936.507802430555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45936.507802430555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45936.507802430555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45936.507802430555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45936.507802430555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45936.507802430555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45936.507802430555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45936.507802430555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45936.507802430555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45936.507802430555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45936.507802430555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45936.507802430555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45936.507802430555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45936.507802430555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45936.507802430555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45936.507802430555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45936.507802430555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45936.507802430555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45936.507802430555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45936.507802430555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45936.507802430555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45936.507802430555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45936.507802430555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45936.507802430555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45936.507802430555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45936.507802430555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45936.507802430555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45936.507802430555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45936.507802430555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45936.507802430555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45936.507802430555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45936.507802430555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45936.507802430555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45936.507802430555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45936.507802430555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45936.507802430555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45936.507802430555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45936.507802430555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45936.507802430555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45936.507802430555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45936.507802430555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45936.507802430555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45936.507802430555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45936.507802430555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45936.507802430555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45936.507802430555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45936.507802430555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45936.507802430555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45936.507802430555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45936.507802430555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45936.507802430555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45936.507802430555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45936.507802430555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45936.507802430555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45936.507802430555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45936.507802430555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45936.507802430555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45936.507802430555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45936.507802430555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45936.507802430555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45936.507802430555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45936.507802430555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45936.507802430555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45936.507802430555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45936.507802430555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45936.507802430555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45936.507802430555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45936.507802430555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45936.507802430555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45936.507802430555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45936.507802430555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45936.507802430555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45936.507802430555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45936.507802430555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45936.507802430555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45936.507802430555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45936.507802430555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45936.507802430555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45936.507802430555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45936.507802430555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45936.507802430555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45936.507802430555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45936.507802430555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45936.507802430555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45936.507802430555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45936.507802430555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45936.507802430555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45936.507802430555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45936.507802430555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45936.507802430555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45936.507802430555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45936.507802430555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45936.507802430555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45936.507802430555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45936.507802430555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45936.507802430555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45936.507802430555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45936.507802430555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45936.507802430555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45936.507802430555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45936.507802430555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45936.507802430555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45936.507802430555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45936.507802430555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45936.507802430555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45936.507802430555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45936.507802430555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45936.507802430555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45936.507802430555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45936.507802430555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45936.507802430555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45936.507802430555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45936.507802430555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45936.507802430555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45936.507802430555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45936.507802430555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45936.507802430555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45936.507802430555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45936.507802430555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45936.507802430555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45936.507802430555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45936.507802430555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45936.507802430555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45936.507802430555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45936.507802430555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45936.507802430555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45936.507802430555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45936.507802430555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45936.507802430555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45936.507802430555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45936.507802430555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45936.507802430555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45936.507802430555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45936.507802430555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45936.507802430555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45936.507802430555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45936.507802430555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45936.507802430555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45936.507802430555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45936.507802430555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45936.507802430555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45936.507802430555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45936.507802430555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45936.507802430555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45936.507802430555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45936.507802430555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45936.507802430555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45936.507802430555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45936.507802430555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45936.507802430555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45936.507802430555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45936.507802430555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45936.507802430555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45936.507802430555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45936.507802430555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45936.507802430555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45936.507802430555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45936.507802430555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45936.507802430555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45936.507802430555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45936.507802430555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45936.507802430555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45936.507802430555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45936.507802430555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45936.507802430555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45936.507802430555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45936.507802430555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45936.507802430555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45936.507802430555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45936.507802430555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45936.507802430555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45936.507802430555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45936.507802430555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45936.507802430555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45936.507802430555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45936.507802430555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45936.507802430555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45936.507802430555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45936.507802430555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45936.507802430555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45936.507802430555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45936.507802430555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45936.507802430555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45936.507802430555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45936.507802430555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45936.507802430555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45936.507802430555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45936.507802430555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45936.507802430555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45936.507802430555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45936.507802430555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45936.507802430555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45936.507802430555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45936.507802430555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45936.507802430555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45936.507802430555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45936.507802430555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45936.507802430555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45936.507802430555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45936.507802430555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45936.507802430555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45936.507802430555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45936.507802430555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45936.507802430555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45936.507802430555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45936.507802430555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45936.507802430555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45936.507802430555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45936.507802430555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45936.507802430555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45936.507802430555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45936.507802430555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45936.507802430555</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233.02708483795868</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1.3508579861081671</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45936.507802430555</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45936.507802430555</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45936.507802430555</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45936.507802430555</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45936.507802430555</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45936.507802430555</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45936.507802430555</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45936.507802430555</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45936.507802430555</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45936.507802430555</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45936.507802430555</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45936.507802430555</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45936.507802430555</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45936.507802430555</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45936.507802430555</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45936.507802430555</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45936.507802430555</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45936.507802430555</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45936.507802430555</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45936.507802430555</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45936.507802430555</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45936.507802430555</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45936.507802430555</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45936.507802430555</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45936.507802430555</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45936.507802430555</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45936.507802430555</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45936.507802430555</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45936.507802430555</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45936.507802430555</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45936.507802430555</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45936.507802430555</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45936.507802430555</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45936.507802430555</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45936.507802430555</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45936.507802430555</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45936.507802430555</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45936.507802430555</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45936.507802430555</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45936.507802430555</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45936.507802430555</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45936.507802430555</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45936.507802430555</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45936.507802430555</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45936.507802430555</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45936.507802430555</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45936.507802430555</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45936.507802430555</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45936.507802430555</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45936.507802430555</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45936.507802430555</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45936.507802430555</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45936.507802430555</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45936.507802430555</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45936.507802430555</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45936.507802430555</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45936.507802430555</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45936.507802430555</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45936.507802430555</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45936.507802430555</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45936.507802430555</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45936.507802430555</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45936.507802430555</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45936.507802430555</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45936.507802430555</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45936.507802430555</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45936.507802430555</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45936.507802430555</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45936.507802430555</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45936.507802430555</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45936.507802430555</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45936.507802430555</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45936.507802430555</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45936.507802430555</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45936.507802430555</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45936.507802430555</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45936.507802430555</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45936.507802430555</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45936.507802430555</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45936.507802430555</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45936.507802430555</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45936.507802430555</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45936.507802430555</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45936.507802430555</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45936.507802430555</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45936.507802430555</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45936.507802430555</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45936.507802430555</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45936.507802430555</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45936.507802430555</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45936.507802430555</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45936.507802430555</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45936.507802430555</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45936.507802430555</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45936.507802430555</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45936.507802430555</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45936.507802430555</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45936.507802430555</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45936.507802430555</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45936.507802430555</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45936.507802430555</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45936.507802430555</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45936.507802430555</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45936.507802430555</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45936.507802430555</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45936.507802430555</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45936.507802430555</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45936.507802430555</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45936.507802430555</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45936.507802430555</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45936.507802430555</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45936.507802430555</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45936.507802430555</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45936.507802430555</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45936.507802430555</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45936.507802430555</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45936.507802430555</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45936.507802430555</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45936.507802430555</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45936.507802430555</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45936.507802430555</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45936.507802430555</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45936.507802430555</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45936.507802430555</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45936.507802430555</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45936.507802430555</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45936.507802430555</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45936.507802430555</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45936.507802430555</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45936.507802430555</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45936.507802430555</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45936.507802430555</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45936.507802430555</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45936.507802430555</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45936.507802430555</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45936.507802430555</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45936.507802430555</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45936.507802430555</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45936.507802430555</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45936.507802430555</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45936.507802430555</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45936.507802430555</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45936.507802430555</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45936.507802430555</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45936.507802430555</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45936.507802430555</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45936.507802430555</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45936.507802430555</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45936.507802430555</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45936.507802430555</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45936.507802430555</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45936.507802430555</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45936.507802430555</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45936.507802430555</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45936.507802430555</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45936.507802430555</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45936.507802430555</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45936.507802430555</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45936.507802430555</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45936.507802430555</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45936.507802430555</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45936.507802430555</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45936.507802430555</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45936.507802430555</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45936.507802430555</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45936.507802430555</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45936.507802430555</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45936.507802430555</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45936.507802430555</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45936.507802430555</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45936.507802430555</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45936.507802430555</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45936.507802430555</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45936.507802430555</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45936.507802430555</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45936.507802430555</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45936.507802430555</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45936.507802430555</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45936.507802430555</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45936.507802430555</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45936.507802430555</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45936.507802430555</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45936.507802430555</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45936.507802430555</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45936.507802430555</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45936.507802430555</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45936.507802430555</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45936.507802430555</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45936.507802430555</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45936.507802430555</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45936.507802430555</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45936.507802430555</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45936.507802430555</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45936.507802430555</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45936.507802430555</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45936.507802430555</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45936.507802430555</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45936.507802430555</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45936.507802430555</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45936.507802430555</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45936.507802430555</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45936.507802430555</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45936.507802430555</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45936.507802430555</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45936.507802430555</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45936.507802430555</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45936.507802430555</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45936.507802430555</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45936.507802430555</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45936.507802430555</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45936.507802430555</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45936.507802430555</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45936.507802430555</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45936.507802430555</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45936.507802430555</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45936.507802430555</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45936.507802430555</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45936.507802430555</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45936.507802430555</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45936.507802430555</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45936.507802430555</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45936.507802430555</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45936.507802430555</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45936.507802430555</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45936.507802430555</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45936.507802430555</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45936.507802430555</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45936.507802430555</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45936.507802430555</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45936.507802430555</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45936.507802430555</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45936.507802430555</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45936.507802430555</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45936.507802430555</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45936.507802430555</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45936.507802430555</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45936.507802430555</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45936.507802430555</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45936.507802430555</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45936.507802430555</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45936.507802430555</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45936.507802430555</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45936.507802430555</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45936.507802430555</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45936.507802430555</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45936.507802430555</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45936.507802430555</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45936.507802430555</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45936.507802430555</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45936.507802430555</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45936.507802430555</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45936.507802430555</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45936.507802430555</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45936.507802430555</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45936.507802430555</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45936.507802430555</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45936.507802430555</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45936.507802430555</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45936.507802430555</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45936.507802430555</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45936.507802430555</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45936.507802430555</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45936.507802430555</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45936.507802430555</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45936.507802430555</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45936.507802430555</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45936.507802430555</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45936.507802430555</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45936.507802430555</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45936.507802430555</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45936.507802430555</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45936.507802430555</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45936.507802430555</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45936.507802430555</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45936.507802430555</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45936.507802430555</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45936.507802430555</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45936.507802430555</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45936.507802430555</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45936.507802430555</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45936.507802430555</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45936.507802430555</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45936.507802430555</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45936.507802430555</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45936.507802430555</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45936.507802430555</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45936.507802430555</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45936.507802430555</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45936.507802430555</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45936.507802430555</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45936.507802430555</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45936.507802430555</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45936.507802430555</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45936.507802430555</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45936.507802430555</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45936.507802430555</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45936.507802430555</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45936.507802430555</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45936.507802430555</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45936.507802430555</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45936.507802430555</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45936.507802430555</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45936.507802430555</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45936.507802430555</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45936.507802430555</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45936.507802430555</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45936.507802430555</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45936.507802430555</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45936.507802430555</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45936.507802430555</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45936.507802430555</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45936.507802430555</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45936.507802430555</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45936.507802430555</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45936.507802430555</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45936.507802430555</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45936.507802430555</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45936.507802430555</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45936.507802430555</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45936.507802430555</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45936.507802430555</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45936.507802430555</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45936.507802430555</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45936.507802430555</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45936.507802430555</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45936.507802430555</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45936.507802430555</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45936.507802430555</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45936.507802430555</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45936.507802430555</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45936.507802430555</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45936.507802430555</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45936.507802430555</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45936.507802430555</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45936.507802430555</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45936.507802430555</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45936.507802430555</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45936.507802430555</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45936.507802430555</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45936.507802430555</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45936.507802430555</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45936.507802430555</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45936.507802430555</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45936.507802430555</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45936.507802430555</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45936.507802430555</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45936.507802430555</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45936.507802430555</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45936.507802430555</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45936.507802430555</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45936.507802430555</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45936.507802430555</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45936.507802430555</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45936.507802430555</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45936.507802430555</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45936.507802430555</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45936.507802430555</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45936.507802430555</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45936.507802430555</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45936.507802430555</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45936.507802430555</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45936.507802430555</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45936.507802430555</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45936.507802430555</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45936.507802430555</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45936.507802430555</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45936.507802430555</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45936.507802430555</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45936.507802430555</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45936.507802430555</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45936.507802430555</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45936.507802430555</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45936.507802430555</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45936.507802430555</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45936.507802430555</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45936.507802430555</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45936.507802430555</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45936.507802430555</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45936.507802430555</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45936.507802430555</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45936.507802430555</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45936.507802430555</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45936.507802430555</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45936.507802430555</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45936.507802430555</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45936.507802430555</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45936.507802430555</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45936.507802430555</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45936.507802430555</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45936.507802430555</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45936.507802430555</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45936.507802430555</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45936.507802430555</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45936.507802430555</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45936.507802430555</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45936.507802430555</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45936.507802430555</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45936.507802430555</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45936.507802430555</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45936.507802430555</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45936.507802430555</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45936.507802430555</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45936.507802430555</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45936.507802430555</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45936.507802430555</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45936.507802430555</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45936.507802430555</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45936.507802430555</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45936.507802430555</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45936.507802430555</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45936.507802430555</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45936.507802430555</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45936.507802430555</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45936.507802430555</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45936.507802430555</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45936.507802430555</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45936.507802430555</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45936.507802430555</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45936.507802430555</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45936.507802430555</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45936.507802430555</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45936.507802430555</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45936.507802430555</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45936.507802430555</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45936.507802430555</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45936.507802430555</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45936.507802430555</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45936.507802430555</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45936.507802430555</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45936.507802430555</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45936.507802430555</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45936.507802430555</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45936.507802430555</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45936.507802430555</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45936.507802430555</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45936.507802430555</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45936.507802430555</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45936.507802430555</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45936.507802430555</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45936.507802430555</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45936.507802430555</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45936.507802430555</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45936.507802430555</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45936.507802430555</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45936.507802430555</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45936.507802430555</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45936.507802430555</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45936.507802430555</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45936.507802430555</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45936.507802430555</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45936.507802430555</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45936.507802430555</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45936.507802430555</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45936.507802430555</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45936.507802430555</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45936.507802430555</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45936.507802430555</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45936.507802430555</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45936.507802430555</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45936.507802430555</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45936.507802430555</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45936.507802430555</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45936.507802430555</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45936.507802430555</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45936.507802430555</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45936.507802430555</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45936.507802430555</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45936.507802430555</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45936.507802430555</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45936.507802430555</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45936.507802430555</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45936.507802430555</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45936.507802430555</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45936.507802430555</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45936.507802430555</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45936.507802430555</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45936.507802430555</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45936.507802430555</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45936.507802430555</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45936.507802430555</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45936.507802430555</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45936.507802430555</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45936.507802430555</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45936.507802430555</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45936.507802430555</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45936.507802430555</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45936.507802430555</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45936.507802430555</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45936.507802430555</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45936.507802430555</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45936.507802430555</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44.675742245366564</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10.318925115738239</v>
      </c>
      <c r="H3" s="38">
        <v>45926.158159722225</v>
      </c>
      <c r="I3" s="37" t="str">
        <f>IFERROR(VLOOKUP(D3,DB!A:F,6,0),"")</f>
        <v>SCECO</v>
      </c>
      <c r="J3" s="37" t="str">
        <f>IFERROR(VLOOKUP(D3,DB!A:G,7,0),"")</f>
        <v>Good</v>
      </c>
      <c r="K3" s="37" t="s">
        <v>39059</v>
      </c>
      <c r="L3" s="37" t="str">
        <f>IFERROR(VLOOKUP(D3,DB!A:I,9,0),"")</f>
        <v>Latis</v>
      </c>
      <c r="M3" s="136"/>
    </row>
    <row r="4" spans="1:13" ht="15">
      <c r="A4" s="37" t="s">
        <v>39060</v>
      </c>
      <c r="B4" s="37" t="str">
        <f>IFERROR(VLOOKUP(D4,DB!A:K,11,0),"")</f>
        <v>R5</v>
      </c>
      <c r="C4" s="37">
        <v>1</v>
      </c>
      <c r="D4" s="37" t="s">
        <v>36120</v>
      </c>
      <c r="E4" s="37" t="s">
        <v>38964</v>
      </c>
      <c r="F4" s="38" t="s">
        <v>24</v>
      </c>
      <c r="G4" s="39" t="str">
        <f ca="1">IFERROR(NOW()-F4,"-")</f>
        <v>-</v>
      </c>
      <c r="H4" s="38">
        <v>45936.458819444444</v>
      </c>
      <c r="I4" s="37" t="str">
        <f>IFERROR(VLOOKUP(D4,DB!A:F,6,0),"")</f>
        <v>Generator-SG</v>
      </c>
      <c r="J4" s="37" t="str">
        <f>IFERROR(VLOOKUP(D4,DB!A:G,7,0),"")</f>
        <v>Dead</v>
      </c>
      <c r="K4" s="37" t="s">
        <v>39061</v>
      </c>
      <c r="L4" s="37" t="str">
        <f>IFERROR(VLOOKUP(D4,DB!A:I,9,0),"")</f>
        <v>Latis</v>
      </c>
      <c r="M4" s="136"/>
    </row>
    <row r="5" spans="1:13" ht="15">
      <c r="A5" s="37"/>
      <c r="B5" s="37" t="str">
        <f>IFERROR(VLOOKUP(D5,DB!A:K,11,0),"")</f>
        <v/>
      </c>
      <c r="C5" s="37"/>
      <c r="D5" s="37"/>
      <c r="E5" s="37"/>
      <c r="F5" s="38"/>
      <c r="G5" s="39">
        <f ca="1">IFERROR(NOW()-F5,"-")</f>
        <v>45936.507802430555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45936.507802430555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45936.507802430555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45936.507802430555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45936.507802430555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45936.507802430555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45936.507802430555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45936.507802430555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45936.507802430555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45936.507802430555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45936.507802430555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45936.507802430555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45936.507802430555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45936.507802430555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45936.507802430555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45936.507802430555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45936.507802430555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45936.507802430555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45936.507802430555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45936.507802430555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45936.507802430555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45936.507802430555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45936.507802430555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45936.507802430555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45936.507802430555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45936.507802430555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45936.507802430555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45936.507802430555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45936.507802430555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45936.507802430555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45936.507802430555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45936.507802430555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45936.507802430555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45936.507802430555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45936.507802430555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45936.507802430555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45936.507802430555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45936.507802430555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45936.507802430555</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45936.507802430555</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45936.507802430555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45936.507802430555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45936.507802430555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45936.507802430555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45936.507802430555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45936.507802430555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45936.507802430555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45936.507802430555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45936.507802430555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45936.507802430555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45936.507802430555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45936.507802430555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45936.507802430555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45936.507802430555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45936.507802430555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45936.507802430555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45936.507802430555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45936.507802430555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45936.507802430555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45936.507802430555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45936.507802430555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45936.507802430555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45936.507802430555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45936.507802430555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45936.507802430555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45936.507802430555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45936.507802430555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45936.507802430555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45936.507802430555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45936.507802430555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45936.507802430555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45936.507802430555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45936.507802430555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45936.507802430555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45936.507802430555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45936.507802430555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45936.507802430555</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45936.507802430555</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45936.507802430555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45936.507802430555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45936.507802430555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45936.507802430555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45936.507802430555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45936.507802430555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45936.507802430555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45936.507802430555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45936.507802430555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45936.507802430555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45936.507802430555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45936.507802430555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45936.507802430555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45936.507802430555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45936.507802430555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45936.507802430555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45936.507802430555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45936.507802430555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45936.507802430555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45936.507802430555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45936.507802430555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45936.507802430555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45936.507802430555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45936.507802430555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45936.507802430555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45936.507802430555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45936.507802430555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45936.507802430555</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45936.507802430555</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45936.507802430555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45936.507802430555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45936.507802430555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45936.507802430555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45936.507802430555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45936.507802430555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45936.507802430555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45936.507802430555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45936.507802430555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45936.507802430555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45936.507802430555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45936.507802430555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45936.507802430555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45936.507802430555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45936.507802430555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45936.507802430555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45936.507802430555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45936.507802430555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45936.507802430555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45936.507802430555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45936.507802430555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45936.507802430555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45936.507802430555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45936.507802430555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45936.507802430555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45936.507802430555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45936.507802430555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45936.507802430555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45936.507802430555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45936.507802430555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45936.507802430555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45936.507802430555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45936.507802430555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45936.507802430555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45936.507802430555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45936.507802430555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45936.507802430555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45936.507802430555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45936.507802430555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45936.507802430555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45936.507802430555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45936.507802430555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45936.507802430555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45936.507802430555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45936.507802430555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45936.507802430555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45936.507802430555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45936.507802430555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45936.507802430555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45936.507802430555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45936.507802430555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45936.507802430555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45936.507802430555</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45936.507802430555</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9.7349552083323942</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45936.507802430555</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2.6268302083335584</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1.5655570601811633</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45936.507802430555</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3</v>
      </c>
      <c r="D7" s="120" t="s">
        <v>37790</v>
      </c>
      <c r="E7" s="123" t="s">
        <v>39070</v>
      </c>
      <c r="F7" s="124"/>
      <c r="G7" s="89">
        <f ca="1">IFERROR(NOW()-F7,"-")</f>
        <v>45936.507802430555</v>
      </c>
      <c r="H7" s="124">
        <v>45936.464120370372</v>
      </c>
      <c r="I7" s="120" t="str">
        <f>IFERROR(VLOOKUP(D7,DB!A:F,6,0),"")</f>
        <v>SCECO</v>
      </c>
      <c r="J7" s="119" t="str">
        <f>IFERROR(VLOOKUP(D7,DB!A:G,7,0),"")</f>
        <v>Dead</v>
      </c>
      <c r="K7" s="125" t="s">
        <v>39071</v>
      </c>
      <c r="L7" s="126" t="str">
        <f>IFERROR(VLOOKUP(D7,DB!A:I,9,0),"")</f>
        <v>Latis</v>
      </c>
    </row>
    <row r="8" spans="1:16383" ht="31.5" customHeight="1">
      <c r="A8" s="121" t="s">
        <v>39072</v>
      </c>
      <c r="B8" s="120" t="str">
        <f>IFERROR(VLOOKUP(D8,DB!A:K,11,0),"")</f>
        <v>R6</v>
      </c>
      <c r="C8" s="122">
        <v>1</v>
      </c>
      <c r="D8" s="120" t="s">
        <v>37492</v>
      </c>
      <c r="E8" s="123" t="s">
        <v>38964</v>
      </c>
      <c r="F8" s="124">
        <v>45936.475243055553</v>
      </c>
      <c r="G8" s="89">
        <f ca="1">IFERROR(NOW()-F8,"-")</f>
        <v>3.2559375002165325E-2</v>
      </c>
      <c r="H8" s="124">
        <v>45936.469317129631</v>
      </c>
      <c r="I8" s="120" t="str">
        <f>IFERROR(VLOOKUP(D8,DB!A:F,6,0),"")</f>
        <v>SCECO</v>
      </c>
      <c r="J8" s="119" t="str">
        <f>IFERROR(VLOOKUP(D8,DB!A:G,7,0),"")</f>
        <v>Dead</v>
      </c>
      <c r="K8" s="125" t="s">
        <v>39073</v>
      </c>
      <c r="L8" s="126" t="str">
        <f>IFERROR(VLOOKUP(D8,DB!A:I,9,0),"")</f>
        <v>Latis</v>
      </c>
    </row>
    <row r="9" spans="1:16383" ht="31.5" customHeight="1">
      <c r="A9" s="121"/>
      <c r="B9" s="120" t="str">
        <f>IFERROR(VLOOKUP(D9,DB!A:K,11,0),"")</f>
        <v/>
      </c>
      <c r="C9" s="122"/>
      <c r="D9" s="140"/>
      <c r="E9" s="123"/>
      <c r="F9" s="124"/>
      <c r="G9" s="89">
        <f ca="1">IFERROR(NOW()-F9,"-")</f>
        <v>45936.507802430555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45936.507802430555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45936.507802430555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45936.507802430555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45936.507802430555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45936.507802430555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45936.507802430555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45936.507802430555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45936.507802430555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45936.507802430555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45936.507802430555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45936.507802430555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45936.507802430555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45936.507802430555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45936.507802430555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45936.507802430555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45936.507802430555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45936.507802430555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45936.507802430555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45936.507802430555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45936.507802430555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45936.507802430555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45936.507802430555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45936.507802430555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45936.507802430555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45936.507802430555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45936.507802430555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45936.507802430555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45936.507802430555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45936.507802430555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45936.507802430555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45936.507802430555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45936.507802430555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45936.507802430555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45936.507802430555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45936.507802430555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45936.507802430555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45936.507802430555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45936.507802430555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45936.507802430555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45936.507802430555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45936.507802430555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45936.507802430555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45936.507802430555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45936.507802430555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45936.507802430555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45936.507802430555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45936.507802430555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45936.507802430555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45936.507802430555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45936.507802430555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45936.507802430555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45936.507802430555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45936.507802430555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45936.507802430555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45936.507802430555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45936.507802430555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45936.507802430555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45936.507802430555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45936.507802430555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45936.507802430555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45936.507802430555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45936.507802430555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45936.507802430555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45936.507802430555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45936.507802430555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45936.507802430555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45936.507802430555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45936.507802430555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45936.507802430555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45936.507802430555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45936.507802430555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45936.507802430555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45936.507802430555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45936.507802430555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45936.507802430555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45936.507802430555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45936.507802430555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45936.507802430555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45936.507802430555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45936.507802430555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45936.507802430555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45936.507802430555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45936.507802430555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45936.507802430555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45936.507802430555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45936.507802430555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45936.507802430555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45936.507802430555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45936.507802430555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45936.507802430555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45936.507802430555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45936.507802430555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45936.507802430555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45936.507802430555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45936.507802430555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45936.507802430555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45936.507802430555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45936.507802430555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45936.507802430555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45936.507802430555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45936.507802430555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45936.507802430555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45936.507802430555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45936.507802430555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45936.507802430555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45936.507802430555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45936.507802430555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45936.507802430555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45936.507802430555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45936.507802430555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45936.507802430555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45936.507802430555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45936.507802430555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45936.507802430555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45936.507802430555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45936.507802430555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45936.507802430555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45936.507802430555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45936.507802430555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45936.507802430555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45936.507802430555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45936.507802430555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45936.507802430555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45936.507802430555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45936.507802430555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45936.507802430555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45936.507802430555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45936.507802430555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45936.507802430555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45936.507802430555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45936.507802430555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45936.507802430555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45936.507802430555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45936.507802430555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45936.507802430555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45936.507802430555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45936.507802430555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45936.507802430555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45936.507802430555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45936.507802430555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45936.507802430555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45936.507802430555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45936.507802430555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45936.507802430555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45936.507802430555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45936.507802430555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45936.507802430555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45936.507802430555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45936.507802430555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45936.507802430555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45936.507802430555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45936.507802430555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45936.507802430555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45936.507802430555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45936.507802430555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45936.507802430555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45936.507802430555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45936.507802430555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45936.507802430555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45936.507802430555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45936.507802430555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45936.507802430555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45936.507802430555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45936.507802430555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45936.507802430555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45936.507802430555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45936.507802430555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45936.507802430555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45936.507802430555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45936.507802430555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45936.507802430555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45936.507802430555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45936.507802430555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45936.507802430555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45936.507802430555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45936.507802430555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45936.507802430555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45936.507802430555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45936.507802430555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45936.507802430555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45936.507802430555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45936.507802430555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45936.507802430555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45936.507802430555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45936.507802430555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45936.507802430555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45936.507802430555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45936.507802430555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45936.507802430555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45936.507802430555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45936.507802430555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45936.507802430555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45936.507802430555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45936.507802430555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45936.507802430555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45936.507802430555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45936.507802430555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45936.507802430555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45936.507802430555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45936.507802430555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45936.507802430555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45936.507802430555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45936.507802430555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45936.507802430555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45936.507802430555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45936.507802430555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45936.507802430555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45936.507802430555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45936.507802430555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45936.507802430555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45936.507802430555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45936.507802430555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45936.507802430555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45936.507802430555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45936.507802430555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45936.507802430555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45936.507802430555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45936.507802430555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45936.507802430555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45936.507802430555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45936.507802430555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45936.507802430555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45936.507802430555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45936.507802430555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45936.507802430555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45936.507802430555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45936.507802430555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45936.507802430555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45936.507802430555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45936.507802430555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45936.507802430555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45936.507802430555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45936.507802430555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45936.507802430555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45936.507802430555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45936.507802430555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45936.507802430555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45936.507802430555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45936.507802430555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45936.507802430555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45936.507802430555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45936.507802430555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45936.507802430555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45936.507802430555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45936.507802430555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45936.507802430555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45936.507802430555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45936.507802430555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45936.507802430555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45936.507802430555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45936.507802430555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45936.507802430555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45936.507802430555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45936.507802430555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45936.507802430555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45936.507802430555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45936.507802430555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45936.507802430555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45936.507802430555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45936.507802430555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45936.507802430555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45936.507802430555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45936.507802430555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45936.507802430555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45936.507802430555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45936.507802430555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45936.507802430555</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