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01" documentId="13_ncr:1_{F6CB121F-512D-4AA6-A0C1-0FB36C537598}" xr6:coauthVersionLast="47" xr6:coauthVersionMax="47" xr10:uidLastSave="{94AD2AC6-66DA-444E-98AA-3876F51C028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<sst xmlns="http://schemas.openxmlformats.org/spreadsheetml/2006/main" count="178592" uniqueCount="39081">
  <si>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</si>
  <si>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</si>
  <si>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</si>
  <si>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</si>
  <si>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</si>
  <si>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</si>
  <si>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</si>
  <si>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</si>
  <si>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</si>
  <si>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</si>
  <si>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</si>
  <si>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</si>
  <si>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</si>
  <si>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</si>
  <si>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</si>
  <si>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</si>
  <si>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</si>
  <si>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</si>
  <si>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</si>
  <si>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</si>
  <si>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</si>
  <si>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</si>
  <si>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</si>
  <si>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</si>
  <si>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</si>
  <si>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</si>
  <si>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</si>
  <si>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</si>
  <si>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</si>
  <si>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</si>
  <si>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</si>
  <si>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</si>
  <si>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</si>
  <si>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</si>
  <si>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</si>
  <si>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</si>
  <si>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</si>
  <si>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</si>
  <si>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</si>
  <si>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</si>
  <si>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</si>
  <si>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</si>
  <si>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</si>
  <si>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</si>
  <si>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</si>
  <si>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</si>
  <si>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</si>
  <si>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</si>
  <si>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</si>
  <si>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</si>
  <si>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</si>
  <si>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</si>
  <si>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</si>
  <si>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</si>
  <si>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</si>
  <si>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</si>
  <si>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</si>
  <si>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</si>
  <si>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</si>
  <si>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</si>
  <si>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</si>
  <si>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</si>
  <si>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</si>
  <si>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</si>
  <si>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</si>
  <si>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</si>
  <si>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</si>
  <si>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</si>
  <si>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</si>
  <si>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</si>
  <si>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</si>
  <si>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</si>
  <si>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</si>
  <si>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</si>
  <si>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</si>
  <si>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</si>
  <si>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</si>
  <si>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</si>
  <si>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</si>
  <si>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</si>
  <si>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</si>
  <si>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</si>
  <si>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</si>
  <si>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</si>
  <si>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</si>
  <si>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</si>
  <si>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</si>
  <si>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</si>
  <si>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</si>
  <si>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</si>
  <si>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</si>
  <si>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</si>
  <si>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</si>
  <si>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</si>
  <si>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</si>
  <si>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</si>
  <si>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</si>
  <si>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</si>
  <si>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</si>
  <si>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</si>
  <si>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</si>
  <si>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</si>
  <si>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</si>
  <si>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</si>
  <si>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</si>
  <si>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</si>
  <si>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</si>
  <si>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</si>
  <si>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</si>
  <si>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</si>
  <si>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</si>
  <si>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</si>
  <si>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</si>
  <si>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</si>
  <si>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</si>
  <si>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</si>
  <si>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</si>
  <si>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</si>
  <si>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</si>
  <si>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</si>
  <si>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</si>
  <si>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</si>
  <si>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</si>
  <si>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</si>
  <si>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</si>
  <si>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</si>
  <si>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</si>
  <si>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</si>
  <si>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</si>
  <si>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</si>
  <si>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</si>
  <si>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</si>
  <si>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</si>
  <si>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</si>
  <si>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</si>
  <si>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</si>
  <si>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</si>
  <si>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</si>
  <si>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</si>
  <si>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</si>
  <si>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</si>
  <si>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</si>
  <si>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</si>
  <si>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</si>
  <si>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</si>
  <si>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</si>
  <si>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</si>
  <si>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</si>
  <si>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</si>
  <si>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</si>
  <si>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</si>
  <si>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</si>
  <si>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</si>
  <si>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</si>
  <si>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</si>
  <si>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</si>
  <si>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</si>
  <si>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</si>
  <si>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</si>
  <si>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</si>
  <si>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</si>
  <si>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</si>
  <si>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</si>
  <si>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</si>
  <si>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</si>
  <si>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</si>
  <si>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</si>
  <si>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</si>
  <si>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</si>
  <si>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</si>
  <si>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</si>
  <si>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</si>
  <si>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</si>
  <si>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</si>
  <si>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</si>
  <si>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</si>
  <si>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</si>
  <si>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</si>
  <si>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</si>
  <si>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</si>
  <si>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</si>
  <si>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</si>
  <si>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</si>
  <si>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</si>
  <si>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</si>
  <si>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</si>
  <si>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</si>
  <si>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</si>
  <si>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</si>
  <si>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</si>
  <si>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</si>
  <si>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</si>
  <si>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</si>
  <si>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</si>
  <si>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</si>
  <si>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</si>
  <si>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</si>
  <si>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</si>
  <si>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</si>
  <si>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</si>
  <si>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</si>
  <si>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</si>
  <si>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</si>
  <si>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</si>
  <si>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</si>
  <si>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</si>
  <si>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</si>
  <si>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</si>
  <si>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</si>
  <si>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</si>
  <si>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</si>
  <si>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</si>
  <si>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</si>
  <si>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</si>
  <si>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</si>
  <si>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</si>
  <si>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</si>
  <si>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</si>
  <si>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</si>
  <si>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</si>
  <si>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</si>
  <si>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</si>
  <si>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</si>
  <si>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</si>
  <si>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</si>
  <si>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</si>
  <si>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</si>
  <si>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</si>
  <si>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</si>
  <si>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</si>
  <si>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</si>
  <si>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</si>
  <si>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</si>
  <si>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</si>
  <si>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</si>
  <si>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</si>
  <si>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</si>
  <si>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</si>
  <si>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</si>
  <si>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</si>
  <si>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</si>
  <si>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</si>
  <si>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</si>
  <si>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</si>
  <si>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</si>
  <si>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</si>
  <si>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</si>
  <si>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</si>
  <si>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</si>
  <si>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</si>
  <si>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</si>
  <si>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</si>
  <si>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</si>
  <si>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</si>
  <si>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</si>
  <si>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</si>
  <si>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</si>
  <si>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</si>
  <si>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</si>
  <si>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</si>
  <si>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</si>
  <si>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</si>
  <si>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</si>
  <si>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</si>
  <si>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</si>
  <si>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</si>
  <si>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</si>
  <si>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</si>
  <si>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</si>
  <si>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</si>
  <si>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</si>
  <si>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</si>
  <si>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</si>
  <si>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</si>
  <si>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</si>
  <si>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</si>
  <si>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</si>
  <si>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</si>
  <si>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</si>
  <si>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</si>
  <si>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</si>
  <si>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</si>
  <si>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</si>
  <si>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</si>
  <si>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</si>
  <si>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</si>
  <si>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</si>
  <si>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</si>
  <si>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</si>
  <si>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</si>
  <si>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</si>
  <si>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</si>
  <si>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</si>
  <si>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</si>
  <si>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</si>
  <si>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</si>
  <si>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</si>
  <si>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</si>
  <si>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</si>
  <si>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</si>
  <si>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</si>
  <si>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</si>
  <si>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</si>
  <si>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</si>
  <si>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</si>
  <si>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</si>
  <si>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</si>
  <si>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</si>
  <si>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</si>
  <si>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</si>
  <si>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</si>
  <si>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</si>
  <si>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</si>
  <si>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</si>
  <si>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</si>
  <si>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</si>
  <si>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</si>
  <si>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</si>
  <si>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</si>
  <si>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</si>
  <si>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</si>
  <si>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</si>
  <si>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</si>
  <si>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</si>
  <si>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</si>
  <si>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</si>
  <si>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</si>
  <si>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</si>
  <si>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</si>
  <si>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</si>
  <si>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</si>
  <si>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</si>
  <si>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</si>
  <si>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</si>
  <si>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</si>
  <si>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</si>
  <si>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</si>
  <si>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</si>
  <si>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</si>
  <si>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</si>
  <si>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</si>
  <si>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</si>
  <si>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</si>
  <si>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</si>
  <si>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</si>
  <si>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</si>
  <si>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</si>
  <si>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</si>
  <si>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</si>
  <si>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</si>
  <si>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</si>
  <si>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</si>
  <si>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</si>
  <si>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</si>
  <si>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</si>
  <si>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</si>
  <si>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</si>
  <si>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</si>
  <si>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</si>
  <si>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</si>
  <si>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</si>
  <si>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</si>
  <si>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</si>
  <si>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</si>
  <si>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</si>
  <si>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</si>
  <si>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</si>
  <si>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</si>
  <si>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</si>
  <si>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</si>
  <si>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</si>
  <si>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</si>
  <si>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</si>
  <si>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</si>
  <si>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</si>
  <si>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</si>
  <si>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</si>
  <si>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</si>
  <si>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</si>
  <si>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</si>
  <si>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</si>
  <si>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</si>
  <si>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</si>
  <si>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</si>
  <si>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</si>
  <si>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</si>
  <si>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</si>
  <si>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</si>
  <si>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</si>
  <si>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</si>
  <si>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</si>
  <si>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</si>
  <si>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</si>
  <si>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</si>
  <si>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</si>
  <si>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</si>
  <si>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</si>
  <si>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</si>
  <si>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</si>
  <si>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</si>
  <si>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</si>
  <si>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</si>
  <si>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</si>
  <si>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</si>
  <si>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</si>
  <si>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</si>
  <si>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</si>
  <si>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</si>
  <si>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</si>
  <si>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</si>
  <si>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</si>
  <si>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</si>
  <si>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</si>
  <si>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</si>
  <si>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</si>
  <si>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</si>
  <si>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</si>
  <si>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</si>
  <si>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</si>
  <si>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</si>
  <si>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</si>
  <si>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</si>
  <si>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</si>
  <si>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</si>
  <si>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</si>
  <si>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</si>
  <si>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</si>
  <si>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</si>
  <si>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</si>
  <si>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</si>
  <si>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</si>
  <si>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</si>
  <si>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</si>
  <si>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</si>
  <si>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</si>
  <si>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</si>
  <si>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</si>
  <si>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</si>
  <si>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</si>
  <si>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</si>
  <si>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</si>
  <si>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</si>
  <si>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</si>
  <si>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</si>
  <si>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</si>
  <si>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</si>
  <si>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</si>
  <si>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</si>
  <si>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</si>
  <si>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</si>
  <si>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</si>
  <si>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</si>
  <si>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</si>
  <si>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</si>
  <si>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</si>
  <si>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</si>
  <si>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</si>
  <si>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</si>
  <si>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</si>
  <si>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</si>
  <si>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</si>
  <si>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</si>
  <si>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</si>
  <si>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</si>
  <si>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</si>
  <si>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</si>
  <si>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</si>
  <si>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</si>
  <si>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</si>
  <si>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</si>
  <si>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</si>
  <si>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</si>
  <si>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</si>
  <si>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</si>
  <si>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</si>
  <si>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</si>
  <si>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</si>
  <si>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</si>
  <si>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</si>
  <si>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</si>
  <si>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</si>
  <si>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</si>
  <si>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</si>
  <si>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</si>
  <si>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</si>
  <si>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</si>
  <si>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</si>
  <si>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</si>
  <si>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</si>
  <si>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</si>
  <si>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</si>
  <si>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</si>
  <si>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</si>
  <si>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</si>
  <si>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</si>
  <si>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</si>
  <si>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</si>
  <si>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</si>
  <si>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</si>
  <si>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</si>
  <si>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</si>
  <si>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</si>
  <si>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</si>
  <si>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</si>
  <si>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</si>
  <si>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</si>
  <si>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</si>
  <si>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</si>
  <si>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</si>
  <si>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</si>
  <si>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</si>
  <si>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</si>
  <si>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</si>
  <si>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</si>
  <si>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</si>
  <si>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</si>
  <si>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</si>
  <si>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</si>
  <si>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</si>
  <si>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</si>
  <si>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</si>
  <si>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</si>
  <si>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</si>
  <si>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</si>
  <si>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</si>
  <si>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</si>
  <si>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</si>
  <si>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</si>
  <si>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</si>
  <si>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</si>
  <si>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</si>
  <si>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</si>
  <si>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</si>
  <si>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</si>
  <si>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</si>
  <si>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</si>
  <si>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</si>
  <si>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</si>
  <si>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</si>
  <si>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</si>
  <si>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</si>
  <si>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</si>
  <si>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</si>
  <si>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</si>
  <si>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</si>
  <si>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</si>
  <si>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</si>
  <si>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</si>
  <si>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</si>
  <si>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</si>
  <si>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</si>
  <si>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</si>
  <si>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</si>
  <si>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</si>
  <si>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</si>
  <si>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</si>
  <si>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</si>
  <si>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</si>
  <si>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</si>
  <si>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</si>
  <si>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</si>
  <si>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</si>
  <si>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</si>
  <si>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</si>
  <si>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</si>
  <si>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</si>
  <si>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</si>
  <si>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</si>
  <si>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</si>
  <si>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</si>
  <si>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</si>
  <si>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</si>
  <si>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</si>
  <si>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</si>
  <si>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</si>
  <si>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</si>
  <si>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</si>
  <si>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</si>
  <si>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</si>
  <si>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</si>
  <si>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</si>
  <si>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</si>
  <si>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</si>
  <si>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</si>
  <si>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</si>
  <si>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</si>
  <si>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</si>
  <si>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</si>
  <si>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</si>
  <si>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</si>
  <si>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</si>
  <si>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</si>
  <si>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</si>
  <si>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</si>
  <si>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</si>
  <si>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</si>
  <si>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</si>
  <si>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</si>
  <si>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</si>
  <si>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</si>
  <si>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</si>
  <si>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</si>
  <si>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</si>
  <si>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</si>
  <si>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</si>
  <si>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</si>
  <si>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</si>
  <si>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</si>
  <si>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</si>
  <si>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</si>
  <si>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</si>
  <si>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</si>
  <si>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</si>
  <si>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</si>
  <si>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</si>
  <si>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</si>
  <si>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</si>
  <si>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</si>
  <si>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</si>
  <si>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</si>
  <si>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</si>
  <si>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</si>
  <si>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</si>
  <si>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</si>
  <si>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</si>
  <si>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</si>
  <si>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</si>
  <si>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</si>
  <si>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</si>
  <si>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</si>
  <si>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</si>
  <si>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</si>
  <si>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</si>
  <si>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</si>
  <si>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</si>
  <si>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</si>
  <si>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</si>
  <si>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</si>
  <si>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</si>
  <si>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</si>
  <si>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</si>
  <si>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</si>
  <si>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</si>
  <si>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</si>
  <si>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</si>
  <si>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</si>
  <si>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</si>
  <si>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</si>
  <si>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</si>
  <si>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</si>
  <si>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</si>
  <si>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</si>
  <si>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</si>
  <si>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</si>
  <si>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</si>
  <si>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</si>
  <si>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</si>
  <si>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</si>
  <si>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</si>
  <si>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</si>
  <si>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</si>
  <si>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</si>
  <si>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</si>
  <si>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</si>
  <si>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</si>
  <si>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</si>
  <si>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</si>
  <si>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</si>
  <si>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</si>
  <si>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</si>
  <si>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</si>
  <si>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</si>
  <si>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</si>
  <si>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</si>
  <si>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</si>
  <si>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</si>
  <si>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</si>
  <si>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</si>
  <si>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</si>
  <si>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</si>
  <si>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</si>
  <si>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</si>
  <si>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</si>
  <si>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</si>
  <si>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</si>
  <si>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</si>
  <si>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</si>
  <si>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</si>
  <si>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</si>
  <si>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</si>
  <si>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</si>
  <si>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</si>
  <si>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</si>
  <si>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</si>
  <si>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</si>
  <si>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</si>
  <si>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</si>
  <si>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</si>
  <si>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</si>
  <si>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</si>
  <si>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</si>
  <si>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</si>
  <si>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</si>
  <si>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</si>
  <si>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</si>
  <si>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</si>
  <si>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</si>
  <si>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</si>
  <si>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</si>
  <si>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</si>
  <si>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</si>
  <si>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</si>
  <si>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</si>
  <si>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</si>
  <si>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</si>
  <si>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</si>
  <si>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</si>
  <si>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</si>
  <si>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</si>
  <si>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</si>
  <si>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</si>
  <si>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</si>
  <si>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</si>
  <si>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</si>
  <si>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</si>
  <si>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</si>
  <si>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</si>
  <si>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</si>
  <si>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</si>
  <si>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</si>
  <si>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</si>
  <si>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</si>
  <si>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</si>
  <si>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</si>
  <si>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</si>
  <si>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</si>
  <si>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</si>
  <si>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</si>
  <si>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</si>
  <si>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</si>
  <si>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</si>
  <si>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</si>
  <si>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</si>
  <si>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</si>
  <si>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</si>
  <si>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</si>
  <si>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</si>
  <si>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</si>
  <si>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</si>
  <si>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</si>
  <si>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</si>
  <si>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</si>
  <si>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</si>
  <si>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</si>
  <si>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</si>
  <si>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</si>
  <si>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</si>
  <si>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</si>
  <si>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</si>
  <si>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</si>
  <si>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</si>
  <si>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</si>
  <si>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</si>
  <si>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</si>
  <si>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</si>
  <si>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</si>
  <si>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</si>
  <si>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</si>
  <si>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</si>
  <si>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</si>
  <si>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</si>
  <si>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</si>
  <si>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</si>
  <si>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</si>
  <si>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</si>
  <si>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</si>
  <si>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</si>
  <si>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</si>
  <si>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</si>
  <si>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</si>
  <si>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</si>
  <si>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</si>
  <si>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</si>
  <si>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</si>
  <si>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</si>
  <si>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</si>
  <si>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</si>
  <si>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</si>
  <si>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</si>
  <si>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</si>
  <si>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</si>
  <si>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</si>
  <si>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</si>
  <si>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</si>
  <si>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</si>
  <si>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</si>
  <si>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</si>
  <si>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</si>
  <si>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</si>
  <si>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</si>
  <si>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</si>
  <si>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</si>
  <si>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</si>
  <si>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</si>
  <si>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</si>
  <si>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</si>
  <si>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</si>
  <si>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</si>
  <si>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</si>
  <si>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</si>
  <si>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</si>
  <si>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</si>
  <si>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</si>
  <si>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</si>
  <si>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</si>
  <si>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</si>
  <si>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</si>
  <si>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</si>
  <si>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</si>
  <si>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</si>
  <si>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</si>
  <si>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</si>
  <si>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</si>
  <si>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</si>
  <si>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</si>
  <si>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</si>
  <si>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</si>
  <si>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</si>
  <si>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</si>
  <si>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</si>
  <si>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</si>
  <si>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</si>
  <si>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</si>
  <si>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</si>
  <si>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</si>
  <si>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</si>
  <si>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</si>
  <si>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</si>
  <si>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</si>
  <si>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</si>
  <si>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</si>
  <si>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</si>
  <si>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</si>
  <si>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</si>
  <si>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</si>
  <si>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</si>
  <si>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</si>
  <si>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</si>
  <si>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</si>
  <si>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</si>
  <si>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</si>
  <si>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</si>
  <si>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</si>
  <si>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</si>
  <si>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</si>
  <si>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</si>
  <si>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</si>
  <si>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</si>
  <si>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</si>
  <si>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</si>
  <si>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</si>
  <si>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</si>
  <si>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</si>
  <si>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</si>
  <si>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</si>
  <si>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</si>
  <si>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</si>
  <si>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</si>
  <si>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</si>
  <si>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</si>
  <si>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</si>
  <si>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</si>
  <si>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</si>
  <si>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</si>
  <si>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</si>
  <si>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</si>
  <si>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</si>
  <si>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</si>
  <si>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</si>
  <si>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</si>
  <si>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</si>
  <si>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</si>
  <si>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</si>
  <si>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</si>
  <si>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</si>
  <si>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</si>
  <si>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</si>
  <si>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</si>
  <si>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</si>
  <si>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</si>
  <si>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</si>
  <si>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</si>
  <si>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</si>
  <si>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</si>
  <si>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</si>
  <si>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</si>
  <si>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</si>
  <si>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</si>
  <si>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</si>
  <si>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</si>
  <si>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</si>
  <si>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</si>
  <si>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</si>
  <si>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</si>
  <si>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</si>
  <si>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</si>
  <si>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</si>
  <si>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</si>
  <si>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</si>
  <si>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</si>
  <si>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</si>
  <si>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</si>
  <si>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</si>
  <si>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</si>
  <si>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</si>
  <si>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</si>
  <si>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</si>
  <si>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</si>
  <si>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</si>
  <si>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</si>
  <si>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</si>
  <si>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</si>
  <si>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</si>
  <si>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</si>
  <si>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</si>
  <si>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</si>
  <si>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</si>
  <si>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</si>
  <si>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</si>
  <si>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</si>
  <si>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</si>
  <si>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</si>
  <si>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</si>
  <si>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</si>
  <si>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</si>
  <si>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</si>
  <si>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</si>
  <si>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</si>
  <si>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</si>
  <si>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</si>
  <si>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</si>
  <si>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</si>
  <si>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</si>
  <si>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</si>
  <si>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</si>
  <si>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</si>
  <si>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</si>
  <si>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</si>
  <si>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</si>
  <si>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</si>
  <si>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</si>
  <si>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</si>
  <si>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</si>
  <si>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</si>
  <si>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</si>
  <si>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</si>
  <si>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</si>
  <si>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</si>
  <si>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</si>
  <si>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</si>
  <si>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</si>
  <si>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</si>
  <si>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</si>
  <si>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</si>
  <si>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</si>
  <si>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</si>
  <si>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</si>
  <si>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</si>
  <si>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</si>
  <si>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</si>
  <si>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</si>
  <si>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</si>
  <si>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</si>
  <si>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</si>
  <si>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</si>
  <si>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</si>
  <si>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</si>
  <si>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</si>
  <si>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</si>
  <si>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</si>
  <si>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</si>
  <si>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</si>
  <si>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</si>
  <si>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</si>
  <si>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</si>
  <si>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</si>
  <si>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</si>
  <si>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</si>
  <si>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</si>
  <si>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</si>
  <si>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</si>
  <si>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</si>
  <si>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</si>
  <si>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</si>
  <si>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</si>
  <si>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</si>
  <si>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</si>
  <si>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</si>
  <si>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</si>
  <si>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</si>
  <si>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</si>
  <si>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</si>
  <si>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</si>
  <si>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</si>
  <si>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</si>
  <si>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</si>
  <si>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</si>
  <si>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</si>
  <si>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</si>
  <si>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</si>
  <si>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</si>
  <si>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</si>
  <si>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</si>
  <si>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</si>
  <si>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</si>
  <si>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</si>
  <si>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</si>
  <si>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</si>
  <si>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</si>
  <si>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</si>
  <si>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</si>
  <si>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</si>
  <si>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</si>
  <si>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</si>
  <si>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</si>
  <si>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</si>
  <si>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</si>
  <si>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</si>
  <si>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</si>
  <si>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</si>
  <si>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</si>
  <si>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</si>
  <si>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</si>
  <si>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</si>
  <si>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</si>
  <si>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</si>
  <si>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</si>
  <si>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</si>
  <si>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</si>
  <si>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</si>
  <si>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</si>
  <si>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</si>
  <si>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</si>
  <si>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</si>
  <si>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</si>
  <si>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</si>
  <si>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</si>
  <si>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</si>
  <si>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</si>
  <si>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</si>
  <si>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</si>
  <si>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</si>
  <si>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</si>
  <si>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</si>
  <si>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</si>
  <si>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</si>
  <si>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</si>
  <si>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</si>
  <si>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</si>
  <si>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</si>
  <si>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</si>
  <si>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</si>
  <si>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</si>
  <si>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</si>
  <si>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</si>
  <si>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</si>
  <si>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</si>
  <si>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</si>
  <si>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</si>
  <si>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</si>
  <si>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</si>
  <si>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</si>
  <si>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</si>
  <si>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</si>
  <si>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</si>
  <si>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</si>
  <si>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</si>
  <si>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</si>
  <si>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</si>
  <si>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</si>
  <si>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</si>
  <si>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</si>
  <si>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</si>
  <si>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</si>
  <si>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</si>
  <si>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</si>
  <si>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</si>
  <si>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</si>
  <si>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</si>
  <si>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</si>
  <si>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</si>
  <si>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</si>
  <si>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</si>
  <si>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</si>
  <si>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</si>
  <si>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</si>
  <si>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</si>
  <si>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</si>
  <si>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</si>
  <si>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</si>
  <si>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</si>
  <si>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</si>
  <si>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</si>
  <si>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</si>
  <si>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</si>
  <si>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</si>
  <si>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</si>
  <si>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</si>
  <si>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</si>
  <si>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</si>
  <si>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</si>
  <si>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</si>
  <si>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</si>
  <si>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</si>
  <si>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</si>
  <si>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</si>
  <si>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</si>
  <si>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</si>
  <si>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</si>
  <si>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</si>
  <si>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</si>
  <si>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</si>
  <si>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</si>
  <si>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</si>
  <si>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</si>
  <si>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</si>
  <si>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</si>
  <si>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</si>
  <si>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</si>
  <si>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</si>
  <si>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</si>
  <si>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</si>
  <si>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</si>
  <si>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</si>
  <si>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</si>
  <si>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</si>
  <si>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</si>
  <si>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</si>
  <si>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</si>
  <si>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</si>
  <si>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</si>
  <si>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</si>
  <si>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</si>
  <si>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</si>
  <si>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</si>
  <si>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</si>
  <si>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</si>
  <si>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</si>
  <si>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</si>
  <si>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</si>
  <si>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</si>
  <si>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</si>
  <si>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</si>
  <si>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</si>
  <si>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</si>
  <si>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</si>
  <si>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</si>
  <si>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</si>
  <si>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</si>
  <si>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</si>
  <si>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</si>
  <si>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</si>
  <si>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</si>
  <si>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</si>
  <si>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</si>
  <si>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</si>
  <si>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</si>
  <si>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</si>
  <si>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</si>
  <si>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</si>
  <si>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</si>
  <si>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</si>
  <si>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</si>
  <si>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</si>
  <si>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</si>
  <si>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</si>
  <si>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</si>
  <si>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</si>
  <si>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</si>
  <si>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</si>
  <si>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</si>
  <si>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</si>
  <si>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</si>
  <si>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</si>
  <si>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</si>
  <si>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</si>
  <si>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</si>
  <si>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</si>
  <si>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</si>
  <si>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</si>
  <si>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</si>
  <si>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</si>
  <si>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</si>
  <si>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</si>
  <si>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</si>
  <si>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</si>
  <si>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</si>
  <si>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</si>
  <si>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</si>
  <si>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</si>
  <si>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</si>
  <si>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</si>
  <si>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</si>
  <si>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</si>
  <si>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</si>
  <si>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</si>
  <si>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</si>
  <si>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</si>
  <si>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</si>
  <si>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</si>
  <si>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</si>
  <si>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</si>
  <si>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</si>
  <si>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</si>
  <si>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</si>
  <si>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</si>
  <si>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</si>
  <si>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</si>
  <si>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</si>
  <si>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</si>
  <si>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</si>
  <si>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</si>
  <si>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</si>
  <si>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</si>
  <si>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</si>
  <si>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</si>
  <si>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</si>
  <si>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</si>
  <si>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</si>
  <si>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</si>
  <si>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</si>
  <si>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</si>
  <si>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</si>
  <si>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</si>
  <si>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</si>
  <si>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</si>
  <si>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</si>
  <si>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</si>
  <si>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</si>
  <si>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</si>
  <si>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</si>
  <si>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</si>
  <si>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</si>
  <si>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</si>
  <si>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</si>
  <si>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</si>
  <si>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</si>
  <si>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</si>
  <si>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</si>
  <si>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</si>
  <si>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</si>
  <si>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</si>
  <si>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</si>
  <si>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</si>
  <si>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</si>
  <si>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</si>
  <si>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</si>
  <si>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</si>
  <si>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</si>
  <si>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</si>
  <si>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</si>
  <si>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</si>
  <si>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</si>
  <si>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</si>
  <si>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</si>
  <si>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</si>
  <si>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</si>
  <si>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</si>
  <si>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</si>
  <si>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</si>
  <si>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</si>
  <si>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</si>
  <si>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</si>
  <si>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</si>
  <si>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</si>
  <si>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</si>
  <si>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</si>
  <si>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</si>
  <si>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</si>
  <si>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</si>
  <si>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</si>
  <si>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</si>
  <si>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</si>
  <si>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</si>
  <si>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</si>
  <si>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</si>
  <si>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</si>
  <si>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</si>
  <si>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</si>
  <si>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</si>
  <si>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</si>
  <si>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</si>
  <si>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</si>
  <si>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</si>
  <si>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</si>
  <si>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</si>
  <si>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</si>
  <si>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</si>
  <si>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</si>
  <si>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</si>
  <si>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</si>
  <si>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</si>
  <si>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</si>
  <si>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</si>
  <si>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</si>
  <si>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</si>
  <si>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</si>
  <si>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</si>
  <si>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</si>
  <si>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</si>
  <si>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</si>
  <si>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</si>
  <si>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</si>
  <si>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</si>
  <si>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</si>
  <si>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</si>
  <si>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</si>
  <si>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</si>
  <si>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</si>
  <si>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</si>
  <si>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</si>
  <si>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</si>
  <si>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</si>
  <si>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</si>
  <si>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</si>
  <si>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</si>
  <si>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</si>
  <si>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</si>
  <si>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</si>
  <si>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</si>
  <si>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</si>
  <si>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</si>
  <si>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</si>
  <si>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</si>
  <si>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</si>
  <si>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</si>
  <si>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</si>
  <si>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</si>
  <si>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</si>
  <si>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</si>
  <si>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</si>
  <si>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</si>
  <si>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</si>
  <si>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</si>
  <si>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</si>
  <si>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</si>
  <si>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</si>
  <si>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</si>
  <si>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</si>
  <si>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</si>
  <si>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</si>
  <si>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</si>
  <si>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</si>
  <si>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</si>
  <si>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</si>
  <si>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</si>
  <si>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</si>
  <si>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</si>
  <si>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</si>
  <si>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</si>
  <si>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</si>
  <si>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</si>
  <si>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</si>
  <si>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</si>
  <si>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</si>
  <si>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</si>
  <si>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</si>
  <si>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</si>
  <si>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</si>
  <si>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</si>
  <si>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</si>
  <si>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</si>
  <si>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</si>
  <si>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</si>
  <si>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</si>
  <si>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</si>
  <si>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</si>
  <si>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</si>
  <si>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</si>
  <si>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</si>
  <si>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</si>
  <si>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</si>
  <si>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</si>
  <si>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</si>
  <si>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</si>
  <si>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</si>
  <si>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</si>
  <si>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</si>
  <si>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</si>
  <si>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</si>
  <si>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</si>
  <si>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</si>
  <si>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</si>
  <si>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</si>
  <si>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</si>
  <si>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</si>
  <si>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</si>
  <si>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</si>
  <si>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</si>
  <si>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</si>
  <si>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</si>
  <si>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</si>
  <si>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</si>
  <si>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</si>
  <si>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</si>
  <si>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</si>
  <si>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</si>
  <si>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</si>
  <si>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</si>
  <si>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</si>
  <si>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</si>
  <si>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</si>
  <si>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</si>
  <si>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</si>
  <si>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</si>
  <si>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</si>
  <si>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</si>
  <si>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</si>
  <si>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</si>
  <si>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</si>
  <si>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</si>
  <si>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</si>
  <si>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</si>
  <si>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</si>
  <si>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</si>
  <si>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</si>
  <si>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</si>
  <si>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</si>
  <si>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</si>
  <si>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</si>
  <si>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</si>
  <si>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</si>
  <si>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</si>
  <si>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</si>
  <si>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</si>
  <si>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</si>
  <si>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</si>
  <si>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</si>
  <si>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</si>
  <si>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</si>
  <si>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</si>
  <si>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</si>
  <si>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</si>
  <si>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</si>
  <si>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</si>
  <si>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</si>
  <si>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</si>
  <si>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</si>
  <si>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</si>
  <si>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</si>
  <si>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</si>
  <si>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</si>
  <si>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</si>
  <si>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</si>
  <si>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</si>
  <si>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</si>
  <si>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</si>
  <si>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</si>
  <si>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</si>
  <si>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</si>
  <si>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</si>
  <si>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</si>
  <si>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</si>
  <si>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</si>
  <si>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</si>
  <si>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</si>
  <si>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</si>
  <si>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</si>
  <si>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</si>
  <si>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</si>
  <si>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</si>
  <si>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</si>
  <si>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</si>
  <si>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</si>
  <si>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</si>
  <si>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</si>
  <si>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</si>
  <si>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</si>
  <si>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</si>
  <si>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</si>
  <si>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</si>
  <si>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</si>
  <si>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</si>
  <si>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</si>
  <si>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</si>
  <si>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</si>
  <si>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</si>
  <si>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</si>
  <si>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</si>
  <si>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</si>
  <si>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</si>
  <si>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</si>
  <si>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</si>
  <si>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</si>
  <si>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</si>
  <si>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</si>
  <si>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</si>
  <si>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</si>
  <si>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</si>
  <si>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</si>
  <si>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</si>
  <si>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</si>
  <si>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</si>
  <si>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</si>
  <si>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</si>
  <si>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</si>
  <si>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</si>
  <si>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</si>
  <si>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</si>
  <si>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</si>
  <si>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</si>
  <si>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</si>
  <si>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</si>
  <si>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</si>
  <si>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</si>
  <si>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</si>
  <si>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</si>
  <si>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</si>
  <si>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</si>
  <si>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</si>
  <si>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</si>
  <si>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</si>
  <si>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</si>
  <si>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</si>
  <si>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</si>
  <si>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</si>
  <si>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</si>
  <si>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</si>
  <si>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</si>
  <si>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</si>
  <si>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</si>
  <si>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</si>
  <si>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</si>
  <si>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</si>
  <si>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</si>
  <si>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</si>
  <si>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</si>
  <si>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</si>
  <si>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</si>
  <si>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</si>
  <si>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</si>
  <si>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</si>
  <si>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</si>
  <si>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</si>
  <si>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</si>
  <si>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</si>
  <si>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</si>
  <si>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</si>
  <si>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</si>
  <si>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</si>
  <si>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</si>
  <si>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</si>
  <si>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</si>
  <si>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</si>
  <si>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</si>
  <si>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</si>
  <si>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</si>
  <si>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</si>
  <si>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</si>
  <si>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</si>
  <si>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</si>
  <si>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</si>
  <si>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</si>
  <si>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</si>
  <si>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</si>
  <si>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</si>
  <si>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</si>
  <si>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</si>
  <si>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</si>
  <si>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</si>
  <si>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</si>
  <si>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</si>
  <si>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</si>
  <si>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</si>
  <si>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</si>
  <si>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</si>
  <si>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</si>
  <si>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</si>
  <si>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</si>
  <si>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</si>
  <si>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</si>
  <si>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</si>
  <si>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</si>
  <si>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</si>
  <si>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</si>
  <si>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</si>
  <si>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</si>
  <si>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</si>
  <si>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</si>
  <si>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</si>
  <si>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</si>
  <si>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</si>
  <si>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</si>
  <si>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</si>
  <si>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</si>
  <si>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</si>
  <si>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</si>
  <si>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</si>
  <si>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</si>
  <si>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</si>
  <si>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</si>
  <si>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</si>
  <si>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</si>
  <si>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</si>
  <si>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</si>
  <si>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</si>
  <si>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</si>
  <si>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</si>
  <si>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</si>
  <si>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</si>
  <si>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</si>
  <si>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</si>
  <si>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</si>
  <si>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</si>
  <si>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</si>
  <si>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</si>
  <si>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</si>
  <si>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</si>
  <si>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</si>
  <si>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</si>
  <si>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</si>
  <si>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</si>
  <si>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</si>
  <si>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</si>
  <si>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</si>
  <si>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</si>
  <si>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</si>
  <si>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</si>
  <si>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</si>
  <si>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</si>
  <si>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</si>
  <si>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</si>
  <si>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</si>
  <si>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</si>
  <si>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</si>
  <si>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</si>
  <si>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</si>
  <si>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</si>
  <si>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</si>
  <si>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</si>
  <si>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</si>
  <si>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</si>
  <si>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</si>
  <si>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</si>
  <si>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</si>
  <si>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</si>
  <si>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</si>
  <si>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</si>
  <si>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</si>
  <si>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</si>
  <si>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</si>
  <si>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</si>
  <si>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</si>
  <si>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</si>
  <si>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</si>
  <si>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</si>
  <si>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</si>
  <si>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</si>
  <si>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</si>
  <si>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</si>
  <si>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</si>
  <si>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</si>
  <si>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</si>
  <si>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</si>
  <si>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</si>
  <si>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</si>
  <si>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</si>
  <si>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</si>
  <si>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</si>
  <si>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</si>
  <si>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</si>
  <si>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</si>
  <si>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</si>
  <si>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</si>
  <si>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</si>
  <si>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</si>
  <si>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</si>
  <si>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</si>
  <si>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</si>
  <si>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</si>
  <si>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</si>
  <si>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</si>
  <si>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</si>
  <si>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</si>
  <si>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</si>
  <si>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</si>
  <si>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</si>
  <si>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</si>
  <si>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</si>
  <si>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</si>
  <si>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</si>
  <si>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</si>
  <si>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</si>
  <si>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</si>
  <si>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</si>
  <si>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</si>
  <si>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</si>
  <si>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</si>
  <si>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</si>
  <si>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</si>
  <si>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</si>
  <si>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</si>
  <si>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</si>
  <si>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</si>
  <si>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</si>
  <si>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</si>
  <si>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</si>
  <si>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</si>
  <si>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</si>
  <si>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</si>
  <si>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</si>
  <si>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</si>
  <si>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</si>
  <si>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</si>
  <si>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</si>
  <si>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</si>
  <si>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</si>
  <si>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</si>
  <si>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</si>
  <si>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</si>
  <si>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</si>
  <si>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</si>
  <si>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</si>
  <si>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</si>
  <si>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</si>
  <si>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</si>
  <si>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</si>
  <si>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</si>
  <si>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</si>
  <si>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</si>
  <si>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</si>
  <si>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</si>
  <si>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</si>
  <si>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</si>
  <si>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</si>
  <si>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</si>
  <si>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</si>
  <si>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</si>
  <si>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</si>
  <si>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</si>
  <si>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</si>
  <si>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</si>
  <si>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</si>
  <si>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</si>
  <si>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</si>
  <si>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</si>
  <si>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</si>
  <si>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</si>
  <si>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</si>
  <si>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</si>
  <si>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</si>
  <si>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</si>
  <si>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</si>
  <si>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</si>
  <si>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</si>
  <si>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</si>
  <si>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</si>
  <si>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</si>
  <si>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</si>
  <si>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</si>
  <si>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</si>
  <si>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</si>
  <si>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</si>
  <si>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</si>
  <si>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</si>
  <si>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</si>
  <si>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</si>
  <si>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</si>
  <si>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</si>
  <si>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</si>
  <si>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</si>
  <si>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</si>
  <si>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</si>
  <si>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</si>
  <si>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</si>
  <si>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</si>
  <si>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</si>
  <si>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</si>
  <si>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</si>
  <si>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</si>
  <si>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</si>
  <si>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</si>
  <si>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</si>
  <si>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</si>
  <si>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</si>
  <si>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</si>
  <si>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</si>
  <si>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</si>
  <si>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</si>
  <si>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</si>
  <si>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</si>
  <si>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</si>
  <si>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</si>
  <si>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</si>
  <si>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</si>
  <si>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</si>
  <si>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</si>
  <si>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</si>
  <si>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</si>
  <si>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</si>
  <si>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</si>
  <si>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</si>
  <si>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</si>
  <si>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</si>
  <si>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</si>
  <si>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</si>
  <si>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</si>
  <si>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</si>
  <si>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</si>
  <si>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</si>
  <si>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</si>
  <si>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</si>
  <si>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</si>
  <si>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</si>
  <si>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</si>
  <si>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</si>
  <si>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</si>
  <si>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</si>
  <si>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</si>
  <si>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</si>
  <si>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</si>
  <si>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</si>
  <si>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</si>
  <si>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</si>
  <si>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</si>
  <si>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</si>
  <si>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</si>
  <si>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</si>
  <si>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</si>
  <si>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</si>
  <si>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</si>
  <si>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</si>
  <si>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</si>
  <si>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</si>
  <si>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</si>
  <si>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</si>
  <si>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</si>
  <si>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</si>
  <si>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</si>
  <si>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</si>
  <si>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</si>
  <si>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</si>
  <si>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</si>
  <si>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</si>
  <si>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</si>
  <si>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</si>
  <si>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</si>
  <si>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</si>
  <si>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</si>
  <si>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</si>
  <si>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</si>
  <si>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</si>
  <si>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</si>
  <si>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</si>
  <si>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</si>
  <si>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</si>
  <si>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</si>
  <si>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</si>
  <si>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</si>
  <si>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</si>
  <si>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</si>
  <si>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</si>
  <si>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</si>
  <si>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</si>
  <si>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</si>
  <si>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</si>
  <si>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</si>
  <si>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</si>
  <si>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</si>
  <si>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</si>
  <si>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</si>
  <si>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</si>
  <si>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</si>
  <si>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</si>
  <si>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</si>
  <si>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</si>
  <si>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</si>
  <si>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</si>
  <si>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</si>
  <si>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</si>
  <si>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</si>
  <si>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</si>
  <si>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</si>
  <si>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</si>
  <si>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</si>
  <si>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</si>
  <si>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</si>
  <si>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</si>
  <si>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</si>
  <si>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</si>
  <si>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</si>
  <si>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</si>
  <si>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</si>
  <si>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</si>
  <si>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</si>
  <si>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</si>
  <si>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</si>
  <si>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</si>
  <si>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</si>
  <si>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</si>
  <si>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</si>
  <si>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</si>
  <si>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</si>
  <si>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</si>
  <si>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</si>
  <si>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</si>
  <si>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</si>
  <si>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</si>
  <si>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</si>
  <si>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</si>
  <si>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</si>
  <si>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</si>
  <si>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</si>
  <si>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</si>
  <si>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</si>
  <si>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</si>
  <si>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</si>
  <si>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</si>
  <si>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</si>
  <si>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</si>
  <si>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</si>
  <si>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</si>
  <si>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</si>
  <si>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</si>
  <si>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</si>
  <si>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</si>
  <si>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</si>
  <si>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</si>
  <si>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</si>
  <si>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</si>
  <si>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</si>
  <si>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</si>
  <si>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</si>
  <si>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</si>
  <si>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</si>
  <si>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</si>
  <si>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</si>
  <si>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</si>
  <si>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</si>
  <si>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</si>
  <si>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</si>
  <si>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</si>
  <si>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</si>
  <si>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</si>
  <si>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</si>
  <si>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</si>
  <si>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</si>
  <si>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</si>
  <si>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</si>
  <si>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</si>
  <si>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</si>
  <si>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</si>
  <si>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</si>
  <si>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</si>
  <si>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</si>
  <si>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</si>
  <si>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</si>
  <si>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</si>
  <si>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</si>
  <si>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</si>
  <si>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</si>
  <si>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</si>
  <si>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</si>
  <si>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</si>
  <si>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</si>
  <si>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</si>
  <si>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</si>
  <si>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</si>
  <si>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</si>
  <si>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</si>
  <si>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</si>
  <si>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</si>
  <si>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</si>
  <si>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</si>
  <si>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</si>
  <si>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</si>
  <si>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</si>
  <si>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</si>
  <si>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</si>
  <si>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</si>
  <si>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</si>
  <si>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</si>
  <si>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</si>
  <si>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</si>
  <si>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</si>
  <si>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</si>
  <si>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</si>
  <si>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</si>
  <si>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</si>
  <si>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</si>
  <si>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</si>
  <si>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</si>
  <si>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</si>
  <si>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</si>
  <si>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</si>
  <si>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</si>
  <si>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</si>
  <si>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</si>
  <si>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</si>
  <si>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</si>
  <si>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</si>
  <si>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</si>
  <si>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</si>
  <si>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</si>
  <si>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</si>
  <si>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</si>
  <si>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</si>
  <si>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</si>
  <si>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</si>
  <si>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</si>
  <si>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</si>
  <si>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</si>
  <si>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</si>
  <si>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</si>
  <si>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</si>
  <si>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</si>
  <si>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</si>
  <si>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</si>
  <si>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</si>
  <si>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</si>
  <si>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</si>
  <si>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</si>
  <si>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</si>
  <si>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</si>
  <si>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</si>
  <si>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</si>
  <si>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</si>
  <si>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</si>
  <si>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</si>
  <si>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</si>
  <si>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</si>
  <si>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</si>
  <si>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</si>
  <si>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</si>
  <si>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</si>
  <si>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</si>
  <si>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</si>
  <si>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</si>
  <si>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</si>
  <si>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</si>
  <si>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</si>
  <si>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</si>
  <si>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</si>
  <si>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</si>
  <si>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</si>
  <si>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</si>
  <si>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</si>
  <si>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</si>
  <si>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</si>
  <si>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</si>
  <si>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</si>
  <si>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</si>
  <si>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</si>
  <si>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</si>
  <si>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</si>
  <si>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</si>
  <si>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</si>
  <si>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</si>
  <si>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</si>
  <si>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</si>
  <si>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</si>
  <si>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</si>
  <si>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</si>
  <si>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</si>
  <si>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</si>
  <si>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</si>
  <si>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</si>
  <si>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</si>
  <si>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</si>
  <si>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</si>
  <si>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</si>
  <si>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</si>
  <si>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</si>
  <si>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</si>
  <si>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</si>
  <si>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</si>
  <si>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</si>
  <si>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</si>
  <si>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</si>
  <si>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</si>
  <si>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</si>
  <si>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</si>
  <si>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</si>
  <si>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</si>
  <si>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</si>
  <si>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</si>
  <si>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</si>
  <si>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</si>
  <si>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</si>
  <si>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</si>
  <si>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</si>
  <si>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</si>
  <si>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</si>
  <si>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</si>
  <si>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</si>
  <si>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</si>
  <si>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</si>
  <si>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</si>
  <si>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</si>
  <si>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</si>
  <si>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</si>
  <si>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</si>
  <si>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</si>
  <si>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</si>
  <si>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</si>
  <si>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</si>
  <si>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</si>
  <si>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</si>
  <si>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</si>
  <si>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</si>
  <si>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</si>
  <si>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</si>
  <si>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</si>
  <si>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</si>
  <si>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</si>
  <si>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</si>
  <si>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</si>
  <si>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</si>
  <si>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</si>
  <si>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</si>
  <si>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</si>
  <si>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</si>
  <si>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</si>
  <si>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</si>
  <si>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</si>
  <si>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</si>
  <si>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</si>
  <si>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</si>
  <si>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</si>
  <si>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</si>
  <si>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</si>
  <si>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</si>
  <si>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</si>
  <si>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</si>
  <si>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</si>
  <si>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</si>
  <si>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</si>
  <si>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</si>
  <si>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</si>
  <si>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</si>
  <si>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</si>
  <si>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</si>
  <si>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</si>
  <si>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</si>
  <si>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</si>
  <si>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</si>
  <si>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</si>
  <si>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</si>
  <si>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</si>
  <si>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</si>
  <si>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</si>
  <si>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</si>
  <si>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</si>
  <si>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</si>
  <si>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</si>
  <si>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</si>
  <si>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</si>
  <si>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</si>
  <si>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</si>
  <si>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</si>
  <si>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</si>
  <si>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</si>
  <si>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</si>
  <si>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</si>
  <si>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</si>
  <si>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</si>
  <si>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</si>
  <si>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</si>
  <si>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</si>
  <si>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</si>
  <si>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</si>
  <si>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</si>
  <si>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</si>
  <si>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</si>
  <si>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</si>
  <si>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</si>
  <si>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</si>
  <si>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</si>
  <si>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</si>
  <si>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</si>
  <si>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</si>
  <si>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</si>
  <si>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</si>
  <si>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</si>
  <si>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</si>
  <si>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</si>
  <si>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</si>
  <si>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</si>
  <si>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</si>
  <si>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</si>
  <si>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</si>
  <si>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</si>
  <si>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</si>
  <si>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</si>
  <si>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</si>
  <si>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</si>
  <si>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</si>
  <si>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</si>
  <si>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</si>
  <si>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</si>
  <si>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</si>
  <si>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</si>
  <si>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</si>
  <si>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</si>
  <si>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</si>
  <si>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</si>
  <si>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</si>
  <si>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</si>
  <si>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</si>
  <si>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</si>
  <si>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</si>
  <si>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</si>
  <si>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</si>
  <si>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</si>
  <si>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</si>
  <si>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</si>
  <si>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</si>
  <si>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</si>
  <si>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</si>
  <si>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</si>
  <si>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</si>
  <si>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</si>
  <si>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</si>
  <si>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</si>
  <si>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</si>
  <si>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</si>
  <si>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</si>
  <si>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</si>
  <si>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</si>
  <si>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</si>
  <si>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</si>
  <si>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</si>
  <si>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</si>
  <si>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</si>
  <si>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</si>
  <si>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</si>
  <si>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</si>
  <si>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</si>
  <si>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</si>
  <si>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</si>
  <si>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</si>
  <si>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</si>
  <si>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</si>
  <si>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</si>
  <si>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</si>
  <si>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</si>
  <si>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</si>
  <si>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</si>
  <si>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</si>
  <si>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</si>
  <si>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</si>
  <si>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</si>
  <si>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</si>
  <si>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</si>
  <si>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</si>
  <si>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</si>
  <si>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</si>
  <si>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</si>
  <si>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</si>
  <si>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</si>
  <si>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</si>
  <si>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</si>
  <si>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</si>
  <si>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</si>
  <si>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</si>
  <si>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</si>
  <si>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</si>
  <si>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</si>
  <si>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</si>
  <si>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</si>
  <si>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</si>
  <si>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</si>
  <si>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</si>
  <si>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</si>
  <si>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</si>
  <si>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</si>
  <si>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</si>
  <si>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</si>
  <si>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</si>
  <si>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</si>
  <si>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</si>
  <si>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</si>
  <si>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</si>
  <si>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</si>
  <si>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</si>
  <si>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</si>
  <si>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</si>
  <si>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</si>
  <si>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</si>
  <si>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</si>
  <si>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</si>
  <si>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</si>
  <si>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</si>
  <si>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</si>
  <si>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</si>
  <si>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</si>
  <si>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</si>
  <si>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</si>
  <si>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</si>
  <si>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</si>
  <si>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</si>
  <si>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</si>
  <si>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</si>
  <si>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</si>
  <si>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</si>
  <si>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</si>
  <si>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</si>
  <si>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</si>
  <si>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</si>
  <si>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</si>
  <si>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</si>
  <si>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</si>
  <si>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</si>
  <si>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</si>
  <si>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</si>
  <si>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</si>
  <si>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</si>
  <si>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</si>
  <si>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</si>
  <si>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</si>
  <si>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</si>
  <si>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</si>
  <si>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</si>
  <si>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</si>
  <si>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</si>
  <si>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</si>
  <si>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</si>
  <si>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</si>
  <si>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</si>
  <si>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</si>
  <si>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</si>
  <si>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</si>
  <si>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</si>
  <si>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</si>
  <si>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</si>
  <si>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</si>
  <si>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</si>
  <si>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</si>
  <si>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</si>
  <si>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</si>
  <si>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</si>
  <si>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</si>
  <si>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</si>
  <si>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</si>
  <si>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</si>
  <si>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</si>
  <si>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</si>
  <si>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</si>
  <si>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</si>
  <si>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</si>
  <si>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</si>
  <si>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</si>
  <si>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</si>
  <si>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</si>
  <si>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</si>
  <si>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</si>
  <si>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</si>
  <si>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</si>
  <si>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</si>
  <si>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</si>
  <si>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</si>
  <si>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</si>
  <si>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</si>
  <si>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</si>
  <si>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</si>
  <si>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</si>
  <si>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</si>
  <si>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</si>
  <si>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</si>
  <si>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</si>
  <si>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</si>
  <si>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</si>
  <si>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</si>
  <si>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</si>
  <si>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</si>
  <si>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</si>
  <si>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</si>
  <si>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</si>
  <si>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</si>
  <si>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</si>
  <si>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</si>
  <si>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</si>
  <si>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</si>
  <si>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</si>
  <si>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</si>
  <si>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</si>
  <si>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</si>
  <si>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</si>
  <si>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</si>
  <si>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</si>
  <si>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</si>
  <si>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</si>
  <si>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</si>
  <si>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</si>
  <si>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</si>
  <si>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</si>
  <si>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</si>
  <si>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</si>
  <si>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</si>
  <si>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</si>
  <si>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</si>
  <si>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</si>
  <si>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</si>
  <si>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</si>
  <si>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</si>
  <si>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</si>
  <si>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</si>
  <si>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</si>
  <si>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</si>
  <si>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</si>
  <si>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</si>
  <si>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</si>
  <si>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</si>
  <si>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</si>
  <si>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</si>
  <si>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</si>
  <si>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</si>
  <si>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</si>
  <si>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</si>
  <si>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</si>
  <si>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</si>
  <si>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</si>
  <si>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</si>
  <si>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</si>
  <si>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</si>
  <si>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</si>
  <si>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</si>
  <si>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</si>
  <si>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</si>
  <si>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</si>
  <si>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</si>
  <si>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</si>
  <si>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</si>
  <si>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</si>
  <si>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</si>
  <si>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</si>
  <si>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</si>
  <si>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</si>
  <si>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</si>
  <si>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</si>
  <si>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</si>
  <si>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</si>
  <si>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</si>
  <si>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</si>
  <si>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</si>
  <si>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</si>
  <si>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</si>
  <si>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</si>
  <si>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</si>
  <si>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</si>
  <si>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</si>
  <si>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</si>
  <si>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</si>
  <si>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</si>
  <si>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</si>
  <si>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</si>
  <si>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</si>
  <si>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</si>
  <si>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</si>
  <si>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</si>
  <si>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</si>
  <si>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</si>
  <si>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</si>
  <si>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</si>
  <si>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</si>
  <si>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</si>
  <si>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</si>
  <si>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</si>
  <si>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</si>
  <si>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</si>
  <si>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</si>
  <si>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</si>
  <si>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</si>
  <si>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</si>
  <si>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</si>
  <si>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</si>
  <si>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</si>
  <si>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</si>
  <si>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</si>
  <si>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</si>
  <si>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</si>
  <si>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</si>
  <si>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</si>
  <si>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</si>
  <si>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</si>
  <si>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</si>
  <si>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</si>
  <si>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</si>
  <si>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</si>
  <si>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</si>
  <si>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</si>
  <si>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</si>
  <si>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</si>
  <si>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</si>
  <si>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</si>
  <si>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</si>
  <si>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</si>
  <si>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</si>
  <si>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</si>
  <si>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</si>
  <si>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</si>
  <si>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</si>
  <si>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</si>
  <si>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</si>
  <si>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</si>
  <si>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</si>
  <si>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</si>
  <si>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</si>
  <si>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</si>
  <si>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</si>
  <si>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</si>
  <si>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</si>
  <si>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</si>
  <si>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</si>
  <si>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</si>
  <si>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</si>
  <si>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</si>
  <si>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</si>
  <si>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</si>
  <si>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</si>
  <si>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</si>
  <si>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</si>
  <si>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</si>
  <si>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</si>
  <si>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</si>
  <si>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</si>
  <si>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</si>
  <si>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</si>
  <si>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</si>
  <si>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</si>
  <si>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</si>
  <si>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</si>
  <si>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</si>
  <si>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</si>
  <si>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</si>
  <si>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</si>
  <si>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</si>
  <si>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</si>
  <si>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</si>
  <si>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</si>
  <si>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</si>
  <si>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</si>
  <si>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</si>
  <si>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</si>
  <si>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</si>
  <si>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</si>
  <si>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</si>
  <si>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</si>
  <si>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</si>
  <si>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</si>
  <si>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</si>
  <si>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</si>
  <si>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</si>
  <si>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</si>
  <si>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</si>
  <si>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</si>
  <si>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</si>
  <si>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</si>
  <si>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</si>
  <si>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</si>
  <si>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</si>
  <si>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</si>
  <si>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</si>
  <si>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</si>
  <si>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</si>
  <si>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</si>
  <si>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</si>
  <si>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</si>
  <si>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</si>
  <si>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</si>
  <si>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</si>
  <si>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</si>
  <si>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</si>
  <si>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</si>
  <si>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</si>
  <si>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</si>
  <si>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</si>
  <si>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</si>
  <si>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</si>
  <si>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</si>
  <si>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</si>
  <si>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</si>
  <si>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</si>
  <si>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</si>
  <si>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</si>
  <si>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</si>
  <si>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</si>
  <si>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</si>
  <si>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</si>
  <si>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</si>
  <si>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</si>
  <si>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</si>
  <si>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</si>
  <si>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</si>
  <si>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</si>
  <si>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</si>
  <si>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</si>
  <si>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</si>
  <si>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</si>
  <si>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</si>
  <si>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</si>
  <si>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</si>
  <si>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</si>
  <si>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</si>
  <si>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</si>
  <si>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</si>
  <si>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</si>
  <si>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</si>
  <si>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</si>
  <si>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</si>
  <si>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</si>
  <si>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</si>
  <si>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</si>
  <si>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</si>
  <si>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</si>
  <si>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</si>
  <si>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</si>
  <si>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</si>
  <si>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</si>
  <si>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</si>
  <si>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</si>
  <si>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</si>
  <si>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</si>
  <si>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</si>
  <si>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</si>
  <si>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</si>
  <si>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</si>
  <si>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</si>
  <si>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</si>
  <si>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</si>
  <si>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</si>
  <si>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</si>
  <si>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</si>
  <si>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</si>
  <si>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</si>
  <si>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</si>
  <si>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</si>
  <si>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</si>
  <si>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</si>
  <si>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</si>
  <si>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</si>
  <si>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</si>
  <si>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</si>
  <si>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</si>
  <si>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</si>
  <si>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</si>
  <si>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</si>
  <si>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</si>
  <si>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</si>
  <si>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</si>
  <si>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</si>
  <si>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</si>
  <si>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</si>
  <si>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</si>
  <si>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</si>
  <si>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</si>
  <si>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</si>
  <si>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</si>
  <si>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</si>
  <si>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</si>
  <si>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</si>
  <si>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</si>
  <si>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</si>
  <si>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</si>
  <si>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</si>
  <si>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</si>
  <si>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</si>
  <si>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</si>
  <si>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</si>
  <si>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</si>
  <si>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</si>
  <si>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</si>
  <si>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</si>
  <si>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</si>
  <si>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</si>
  <si>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</si>
  <si>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</si>
  <si>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</si>
  <si>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</si>
  <si>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</si>
  <si>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</si>
  <si>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</si>
  <si>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</si>
  <si>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</si>
  <si>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</si>
  <si>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</si>
  <si>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</si>
  <si>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</si>
  <si>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</si>
  <si>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</si>
  <si>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</si>
  <si>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</si>
  <si>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</si>
  <si>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</si>
  <si>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</si>
  <si>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</si>
  <si>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</si>
  <si>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</si>
  <si>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</si>
  <si>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</si>
  <si>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</si>
  <si>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</si>
  <si>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</si>
  <si>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</si>
  <si>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</si>
  <si>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</si>
  <si>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</si>
  <si>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</si>
  <si>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</si>
  <si>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</si>
  <si>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</si>
  <si>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</si>
  <si>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</si>
  <si>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</si>
  <si>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</si>
  <si>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</si>
  <si>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</si>
  <si>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</si>
  <si>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</si>
  <si>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</si>
  <si>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</si>
  <si>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</si>
  <si>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</si>
  <si>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</si>
  <si>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</si>
  <si>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</si>
  <si>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</si>
  <si>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</si>
  <si>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</si>
  <si>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</si>
  <si>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</si>
  <si>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</si>
  <si>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</si>
  <si>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</si>
  <si>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</si>
  <si>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</si>
  <si>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</si>
  <si>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</si>
  <si>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</si>
  <si>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</si>
  <si>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</si>
  <si>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</si>
  <si>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</si>
  <si>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</si>
  <si>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</si>
  <si>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</si>
  <si>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</si>
  <si>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</si>
  <si>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</si>
  <si>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</si>
  <si>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</si>
  <si>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</si>
  <si>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</si>
  <si>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</si>
  <si>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</si>
  <si>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</si>
  <si>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</si>
  <si>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</si>
  <si>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</si>
  <si>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</si>
  <si>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</si>
  <si>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</si>
  <si>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</si>
  <si>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</si>
  <si>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</si>
  <si>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</si>
  <si>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</si>
  <si>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</si>
  <si>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</si>
  <si>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</si>
  <si>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</si>
  <si>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</si>
  <si>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</si>
  <si>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</si>
  <si>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</si>
  <si>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</si>
  <si>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</si>
  <si>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</si>
  <si>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</si>
  <si>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</si>
  <si>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</si>
  <si>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</si>
  <si>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</si>
  <si>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</si>
  <si>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</si>
  <si>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</si>
  <si>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</si>
  <si>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</si>
  <si>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</si>
  <si>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</si>
  <si>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</si>
  <si>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</si>
  <si>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</si>
  <si>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</si>
  <si>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</si>
  <si>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</si>
  <si>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</si>
  <si>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</si>
  <si>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</si>
  <si>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</si>
  <si>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</si>
  <si>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</si>
  <si>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</si>
  <si>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</si>
  <si>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</si>
  <si>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</si>
  <si>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</si>
  <si>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</si>
  <si>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</si>
  <si>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</si>
  <si>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</si>
  <si>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</si>
  <si>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</si>
  <si>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</si>
  <si>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</si>
  <si>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</si>
  <si>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</si>
  <si>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</si>
  <si>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</si>
  <si>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</si>
  <si>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</si>
  <si>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</si>
  <si>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</si>
  <si>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</si>
  <si>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</si>
  <si>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</si>
  <si>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</si>
  <si>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</si>
  <si>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</si>
  <si>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</si>
  <si>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</si>
  <si>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</si>
  <si>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</si>
  <si>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</si>
  <si>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</si>
  <si>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</si>
  <si>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</si>
  <si>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</si>
  <si>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</si>
  <si>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</si>
  <si>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</si>
  <si>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</si>
  <si>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</si>
  <si>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</si>
  <si>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</si>
  <si>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</si>
  <si>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</si>
  <si>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</si>
  <si>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</si>
  <si>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</si>
  <si>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</si>
  <si>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</si>
  <si>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</si>
  <si>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</si>
  <si>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</si>
  <si>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</si>
  <si>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</si>
  <si>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</si>
  <si>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</si>
  <si>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</si>
  <si>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</si>
  <si>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</si>
  <si>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</si>
  <si>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</si>
  <si>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</si>
  <si>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</si>
  <si>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</si>
  <si>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</si>
  <si>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</si>
  <si>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</si>
  <si>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</si>
  <si>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</si>
  <si>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</si>
  <si>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</si>
  <si>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</si>
  <si>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</si>
  <si>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</si>
  <si>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</si>
  <si>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</si>
  <si>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</si>
  <si>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</si>
  <si>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</si>
  <si>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</si>
  <si>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</si>
  <si>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</si>
  <si>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</si>
  <si>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</si>
  <si>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</si>
  <si>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</si>
  <si>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</si>
  <si>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</si>
  <si>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</si>
  <si>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</si>
  <si>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</si>
  <si>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</si>
  <si>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</si>
  <si>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</si>
  <si>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</si>
  <si>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</si>
  <si>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</si>
  <si>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</si>
  <si>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</si>
  <si>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</si>
  <si>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</si>
  <si>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</si>
  <si>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</si>
  <si>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</si>
  <si>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</si>
  <si>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</si>
  <si>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</si>
  <si>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</si>
  <si>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</si>
  <si>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</si>
  <si>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</si>
  <si>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</si>
  <si>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</si>
  <si>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</si>
  <si>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</si>
  <si>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</si>
  <si>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</si>
  <si>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</si>
  <si>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</si>
  <si>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</si>
  <si>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</si>
  <si>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</si>
  <si>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</si>
  <si>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</si>
  <si>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</si>
  <si>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</si>
  <si>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</si>
  <si>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</si>
  <si>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</si>
  <si>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</si>
  <si>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</si>
  <si>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</si>
  <si>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</si>
  <si>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</si>
  <si>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</si>
  <si>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</si>
  <si>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</si>
  <si>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</si>
  <si>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</si>
  <si>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</si>
  <si>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</si>
  <si>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</si>
  <si>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</si>
  <si>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</si>
  <si>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</si>
  <si>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</si>
  <si>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</si>
  <si>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</si>
  <si>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</si>
  <si>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</si>
  <si>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</si>
  <si>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</si>
  <si>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</si>
  <si>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</si>
  <si>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</si>
  <si>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</si>
  <si>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</si>
  <si>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</si>
  <si>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</si>
  <si>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</si>
  <si>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</si>
  <si>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</si>
  <si>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</si>
  <si>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</si>
  <si>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</si>
  <si>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</si>
  <si>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</si>
  <si>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</si>
  <si>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</si>
  <si>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</si>
  <si>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</si>
  <si>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</si>
  <si>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</si>
  <si>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</si>
  <si>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</si>
  <si>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</si>
  <si>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</si>
  <si>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</si>
  <si>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</si>
  <si>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</si>
  <si>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</si>
  <si>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</si>
  <si>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</si>
  <si>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</si>
  <si>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</si>
  <si>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</si>
  <si>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</si>
  <si>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</si>
  <si>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</si>
  <si>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</si>
  <si>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</si>
  <si>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</si>
  <si>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</si>
  <si>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</si>
  <si>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</si>
  <si>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</si>
  <si>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</si>
  <si>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</si>
  <si>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</si>
  <si>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</si>
  <si>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</si>
  <si>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</si>
  <si>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</si>
  <si>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</si>
  <si>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</si>
  <si>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</si>
  <si>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</si>
  <si>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</si>
  <si>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</si>
  <si>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</si>
  <si>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</si>
  <si>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</si>
  <si>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</si>
  <si>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</si>
  <si>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</si>
  <si>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</si>
  <si>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</si>
  <si>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</si>
  <si>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</si>
  <si>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</si>
  <si>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</si>
  <si>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</si>
  <si>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</si>
  <si>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</si>
  <si>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</si>
  <si>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</si>
  <si>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</si>
  <si>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</si>
  <si>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</si>
  <si>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</si>
  <si>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</si>
  <si>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</si>
  <si>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</si>
  <si>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</si>
  <si>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</si>
  <si>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</si>
  <si>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</si>
  <si>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</si>
  <si>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</si>
  <si>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</si>
  <si>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</si>
  <si>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</si>
  <si>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</si>
  <si>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</si>
  <si>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</si>
  <si>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</si>
  <si>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</si>
  <si>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</si>
  <si>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</si>
  <si>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</si>
  <si>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</si>
  <si>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</si>
  <si>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</si>
  <si>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</si>
  <si>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</si>
  <si>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</si>
  <si>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</si>
  <si>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</si>
  <si>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</si>
  <si>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</si>
  <si>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</si>
  <si>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</si>
  <si>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</si>
  <si>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</si>
  <si>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</si>
  <si>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</si>
  <si>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</si>
  <si>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</si>
  <si>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</si>
  <si>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</si>
  <si>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</si>
  <si>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</si>
  <si>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</si>
  <si>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</si>
  <si>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</si>
  <si>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</si>
  <si>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</si>
  <si>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</si>
  <si>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</si>
  <si>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</si>
  <si>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</si>
  <si>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</si>
  <si>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</si>
  <si>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</si>
  <si>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</si>
  <si>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</si>
  <si>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</si>
  <si>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</si>
  <si>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</si>
  <si>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</si>
  <si>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</si>
  <si>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</si>
  <si>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</si>
  <si>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</si>
  <si>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</si>
  <si>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</si>
  <si>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</si>
  <si>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</si>
  <si>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</si>
  <si>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</si>
  <si>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</si>
  <si>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</si>
  <si>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</si>
  <si>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</si>
  <si>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</si>
  <si>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</si>
  <si>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</si>
  <si>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</si>
  <si>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</si>
  <si>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</si>
  <si>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</si>
  <si>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</si>
  <si>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</si>
  <si>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</si>
  <si>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</si>
  <si>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</si>
  <si>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</si>
  <si>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</si>
  <si>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</si>
  <si>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</si>
  <si>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</si>
  <si>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</si>
  <si>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</si>
  <si>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</si>
  <si>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</si>
  <si>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</si>
  <si>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</si>
  <si>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</si>
  <si>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</si>
  <si>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</si>
  <si>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</si>
  <si>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</si>
  <si>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</si>
  <si>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</si>
  <si>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</si>
  <si>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</si>
  <si>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</si>
  <si>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</si>
  <si>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</si>
  <si>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</si>
  <si>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</si>
  <si>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</si>
  <si>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</si>
  <si>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</si>
  <si>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</si>
  <si>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</si>
  <si>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</si>
  <si>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</si>
  <si>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</si>
  <si>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</si>
  <si>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</si>
  <si>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</si>
  <si>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</si>
  <si>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</si>
  <si>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</si>
  <si>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</si>
  <si>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</si>
  <si>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</si>
  <si>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</si>
  <si>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</si>
  <si>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</si>
  <si>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</si>
  <si>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</si>
  <si>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</si>
  <si>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</si>
  <si>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</si>
  <si>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</si>
  <si>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</si>
  <si>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</si>
  <si>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</si>
  <si>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</si>
  <si>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</si>
  <si>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</si>
  <si>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</si>
  <si>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</si>
  <si>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</si>
  <si>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</si>
  <si>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</si>
  <si>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</si>
  <si>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</si>
  <si>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</si>
  <si>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</si>
  <si>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</si>
  <si>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</si>
  <si>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</si>
  <si>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</si>
  <si>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</si>
  <si>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</si>
  <si>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</si>
  <si>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</si>
  <si>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</si>
  <si>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</si>
  <si>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</si>
  <si>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</si>
  <si>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</si>
  <si>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</si>
  <si>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</si>
  <si>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</si>
  <si>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</si>
  <si>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</si>
  <si>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</si>
  <si>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</si>
  <si>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</si>
  <si>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</si>
  <si>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</si>
  <si>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</si>
  <si>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</si>
  <si>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</si>
  <si>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</si>
  <si>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</si>
  <si>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</si>
  <si>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</si>
  <si>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</si>
  <si>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</si>
  <si>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</si>
  <si>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</si>
  <si>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</si>
  <si>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</si>
  <si>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</si>
  <si>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</si>
  <si>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</si>
  <si>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</si>
  <si>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</si>
  <si>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</si>
  <si>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</si>
  <si>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</si>
  <si>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</si>
  <si>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</si>
  <si>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</si>
  <si>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</si>
  <si>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</si>
  <si>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</si>
  <si>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</si>
  <si>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</si>
  <si>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</si>
  <si>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</si>
  <si>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</si>
  <si>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</si>
  <si>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</si>
  <si>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</si>
  <si>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</si>
  <si>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</si>
  <si>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</si>
  <si>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</si>
  <si>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</si>
  <si>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</si>
  <si>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</si>
  <si>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</si>
  <si>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</si>
  <si>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</si>
  <si>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</si>
  <si>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</si>
  <si>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</si>
  <si>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</si>
  <si>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</si>
  <si>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</si>
  <si>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</si>
  <si>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</si>
  <si>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</si>
  <si>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</si>
  <si>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</si>
  <si>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</si>
  <si>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</si>
  <si>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</si>
  <si>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</si>
  <si>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</si>
  <si>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</si>
  <si>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</si>
  <si>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</si>
  <si>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</si>
  <si>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</si>
  <si>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</si>
  <si>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</si>
  <si>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</si>
  <si>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</si>
  <si>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</si>
  <si>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</si>
  <si>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</si>
  <si>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</si>
  <si>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</si>
  <si>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</si>
  <si>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</si>
  <si>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</si>
  <si>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</si>
  <si>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</si>
  <si>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</si>
  <si>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</si>
  <si>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</si>
  <si>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</si>
  <si>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</si>
  <si>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</si>
  <si>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</si>
  <si>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</si>
  <si>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</si>
  <si>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</si>
  <si>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</si>
  <si>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</si>
  <si>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</si>
  <si>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</si>
  <si>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</si>
  <si>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</si>
  <si>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</si>
  <si>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</si>
  <si>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</si>
  <si>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</si>
  <si>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</si>
  <si>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</si>
  <si>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</si>
  <si>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</si>
  <si>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</si>
  <si>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</si>
  <si>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</si>
  <si>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</si>
  <si>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</si>
  <si>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</si>
  <si>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</si>
  <si>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</si>
  <si>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</si>
  <si>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</si>
  <si>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</si>
  <si>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</si>
  <si>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</si>
  <si>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</si>
  <si>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</si>
  <si>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</si>
  <si>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</si>
  <si>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</si>
  <si>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</si>
  <si>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</si>
  <si>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</si>
  <si>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</si>
  <si>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</si>
  <si>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</si>
  <si>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</si>
  <si>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</si>
  <si>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</si>
  <si>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</si>
  <si>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</si>
  <si>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</si>
  <si>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</si>
  <si>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</si>
  <si>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</si>
  <si>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</si>
  <si>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</si>
  <si>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</si>
  <si>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</si>
  <si>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</si>
  <si>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</si>
  <si>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</si>
  <si>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</si>
  <si>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</si>
  <si>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</si>
  <si>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</si>
  <si>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</si>
  <si>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</si>
  <si>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</si>
  <si>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</si>
  <si>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</si>
  <si>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</si>
  <si>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</si>
  <si>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</si>
  <si>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</si>
  <si>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</si>
  <si>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</si>
  <si>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</si>
  <si>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</si>
  <si>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</si>
  <si>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</si>
  <si>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</si>
  <si>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</si>
  <si>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</si>
  <si>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</si>
  <si>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</si>
  <si>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</si>
  <si>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</si>
  <si>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</si>
  <si>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</si>
  <si>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</si>
  <si>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</si>
  <si>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</si>
  <si>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</si>
  <si>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</si>
  <si>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</si>
  <si>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</si>
  <si>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</si>
  <si>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</si>
  <si>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</si>
  <si>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</si>
  <si>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</si>
  <si>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</si>
  <si>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</si>
  <si>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</si>
  <si>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</si>
  <si>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</si>
  <si>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</si>
  <si>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</si>
  <si>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</si>
  <si>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</si>
  <si>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</si>
  <si>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</si>
  <si>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</si>
  <si>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</si>
  <si>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</si>
  <si>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</si>
  <si>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</si>
  <si>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</si>
  <si>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</si>
  <si>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</si>
  <si>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</si>
  <si>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</si>
  <si>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</si>
  <si>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</si>
  <si>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</si>
  <si>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</si>
  <si>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</si>
  <si>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</si>
  <si>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</si>
  <si>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</si>
  <si>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</si>
  <si>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</si>
  <si>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</si>
  <si>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</si>
  <si>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</si>
  <si>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</si>
  <si>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</si>
  <si>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</si>
  <si>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</si>
  <si>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</si>
  <si>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</si>
  <si>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</si>
  <si>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</si>
  <si>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</si>
  <si>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</si>
  <si>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</si>
  <si>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</si>
  <si>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</si>
  <si>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</si>
  <si>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</si>
  <si>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</si>
  <si>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</si>
  <si>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</si>
  <si>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</si>
  <si>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</si>
  <si>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</si>
  <si>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</si>
  <si>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</si>
  <si>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</si>
  <si>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</si>
  <si>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</si>
  <si>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</si>
  <si>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</si>
  <si>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</si>
  <si>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</si>
  <si>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</si>
  <si>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</si>
  <si>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</si>
  <si>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</si>
  <si>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</si>
  <si>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</si>
  <si>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</si>
  <si>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</si>
  <si>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</si>
  <si>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</si>
  <si>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</si>
  <si>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</si>
  <si>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</si>
  <si>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</si>
  <si>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</si>
  <si>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</si>
  <si>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</si>
  <si>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</si>
  <si>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</si>
  <si>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</si>
  <si>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</si>
  <si>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</si>
  <si>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</si>
  <si>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</si>
  <si>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</si>
  <si>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</si>
  <si>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</si>
  <si>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</si>
  <si>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</si>
  <si>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</si>
  <si>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</si>
  <si>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</si>
  <si>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</si>
  <si>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</si>
  <si>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</si>
  <si>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</si>
  <si>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</si>
  <si>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</si>
  <si>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</si>
  <si>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</si>
  <si>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</si>
  <si>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</si>
  <si>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</si>
  <si>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</si>
  <si>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</si>
  <si>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</si>
  <si>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</si>
  <si>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</si>
  <si>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</si>
  <si>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</si>
  <si>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</si>
  <si>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</si>
  <si>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</si>
  <si>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</si>
  <si>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</si>
  <si>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</si>
  <si>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</si>
  <si>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</si>
  <si>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</si>
  <si>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</si>
  <si>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</si>
  <si>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</si>
  <si>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</si>
  <si>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</si>
  <si>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</si>
  <si>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</si>
  <si>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</si>
  <si>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</si>
  <si>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</si>
  <si>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</si>
  <si>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</si>
  <si>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</si>
  <si>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</si>
  <si>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</si>
  <si>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</si>
  <si>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</si>
  <si>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</si>
  <si>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</si>
  <si>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</si>
  <si>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</si>
  <si>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</si>
  <si>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</si>
  <si>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</si>
  <si>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</si>
  <si>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</si>
  <si>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</si>
  <si>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</si>
  <si>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</si>
  <si>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</si>
  <si>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</si>
  <si>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</si>
  <si>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</si>
  <si>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</si>
  <si>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</si>
  <si>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</si>
  <si>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</si>
  <si>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</si>
  <si>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</si>
  <si>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</si>
  <si>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</si>
  <si>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</si>
  <si>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</si>
  <si>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</si>
  <si>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</si>
  <si>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</si>
  <si>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</si>
  <si>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</si>
  <si>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</si>
  <si>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</si>
  <si>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</si>
  <si>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</si>
  <si>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</si>
  <si>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</si>
  <si>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</si>
  <si>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</si>
  <si>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</si>
  <si>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</si>
  <si>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</si>
  <si>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</si>
  <si>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</si>
  <si>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</si>
  <si>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</si>
  <si>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</si>
  <si>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</si>
  <si>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</si>
  <si>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</si>
  <si>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</si>
  <si>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</si>
  <si>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</si>
  <si>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</si>
  <si>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</si>
  <si>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</si>
  <si>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</si>
  <si>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</si>
  <si>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</si>
  <si>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</si>
  <si>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</si>
  <si>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</si>
  <si>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</si>
  <si>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</si>
  <si>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</si>
  <si>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</si>
  <si>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</si>
  <si>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</si>
  <si>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</si>
  <si>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</si>
  <si>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</si>
  <si>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</si>
  <si>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</si>
  <si>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</si>
  <si>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</si>
  <si>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</si>
  <si>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</si>
  <si>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</si>
  <si>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</si>
  <si>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</si>
  <si>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</si>
  <si>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</si>
  <si>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</si>
  <si>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</si>
  <si>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</si>
  <si>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</si>
  <si>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</si>
  <si>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</si>
  <si>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</si>
  <si>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</si>
  <si>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</si>
  <si>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</si>
  <si>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</si>
  <si>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</si>
  <si>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</si>
  <si>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</si>
  <si>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</si>
  <si>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</si>
  <si>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</si>
  <si>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</si>
  <si>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</si>
  <si>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</si>
  <si>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</si>
  <si>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</si>
  <si>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</si>
  <si>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</si>
  <si>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</si>
  <si>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</si>
  <si>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</si>
  <si>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</si>
  <si>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</si>
  <si>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</si>
  <si>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</si>
  <si>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</si>
  <si>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</si>
  <si>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</si>
  <si>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</si>
  <si>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</si>
  <si>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</si>
  <si>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</si>
  <si>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</si>
  <si>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</si>
  <si>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</si>
  <si>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</si>
  <si>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</si>
  <si>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</si>
  <si>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</si>
  <si>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</si>
  <si>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</si>
  <si>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</si>
  <si>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</si>
  <si>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</si>
  <si>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</si>
  <si>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</si>
  <si>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</si>
  <si>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</si>
  <si>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</si>
  <si>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</si>
  <si>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</si>
  <si>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</si>
  <si>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</si>
  <si>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</si>
  <si>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</si>
  <si>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</si>
  <si>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</si>
  <si>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</si>
  <si>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</si>
  <si>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</si>
  <si>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</si>
  <si>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</si>
  <si>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</si>
  <si>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</si>
  <si>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</si>
  <si>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</si>
  <si>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</si>
  <si>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</si>
  <si>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</si>
  <si>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</si>
  <si>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</si>
  <si>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</si>
  <si>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</si>
  <si>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</si>
  <si>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</si>
  <si>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</si>
  <si>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</si>
  <si>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</si>
  <si>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</si>
  <si>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</si>
  <si>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</si>
  <si>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</si>
  <si>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</si>
  <si>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</si>
  <si>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</si>
  <si>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</si>
  <si>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</si>
  <si>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</si>
  <si>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</si>
  <si>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</si>
  <si>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</si>
  <si>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</si>
  <si>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</si>
  <si>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</si>
  <si>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</si>
  <si>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</si>
  <si>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</si>
  <si>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</si>
  <si>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</si>
  <si>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</si>
  <si>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</si>
  <si>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</si>
  <si>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</si>
  <si>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</si>
  <si>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</si>
  <si>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</si>
  <si>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</si>
  <si>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</si>
  <si>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</si>
  <si>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</si>
  <si>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</si>
  <si>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</si>
  <si>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</si>
  <si>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</si>
  <si>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</si>
  <si>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</si>
  <si>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</si>
  <si>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</si>
  <si>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</si>
  <si>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</si>
  <si>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</si>
  <si>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</si>
  <si>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</si>
  <si>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</si>
  <si>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</si>
  <si>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</si>
  <si>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</si>
  <si>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</si>
  <si>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</si>
  <si>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</si>
  <si>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</si>
  <si>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</si>
  <si>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</si>
  <si>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</si>
  <si>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</si>
  <si>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</si>
  <si>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</si>
  <si>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</si>
  <si>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</si>
  <si>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</si>
  <si>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</si>
  <si>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</si>
  <si>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</si>
  <si>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</si>
  <si>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</si>
  <si>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</si>
  <si>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</si>
  <si>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</si>
  <si>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</si>
  <si>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</si>
  <si>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</si>
  <si>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</si>
  <si>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</si>
  <si>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</si>
  <si>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</si>
  <si>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</si>
  <si>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</si>
  <si>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</si>
  <si>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</si>
  <si>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</si>
  <si>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</si>
  <si>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</si>
  <si>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</si>
  <si>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</si>
  <si>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</si>
  <si>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</si>
  <si>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</si>
  <si>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</si>
  <si>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</si>
  <si>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</si>
  <si>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</si>
  <si>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</si>
  <si>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</si>
  <si>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</si>
  <si>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</si>
  <si>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</si>
  <si>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</si>
  <si>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</si>
  <si>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</si>
  <si>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</si>
  <si>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</si>
  <si>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</si>
  <si>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</si>
  <si>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</si>
  <si>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</si>
  <si>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</si>
  <si>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</si>
  <si>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</si>
  <si>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</si>
  <si>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</si>
  <si>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</si>
  <si>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</si>
  <si>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</si>
  <si>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</si>
  <si>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</si>
  <si>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</si>
  <si>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</si>
  <si>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</si>
  <si>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</si>
  <si>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</si>
  <si>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</si>
  <si>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</si>
  <si>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</si>
  <si>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</si>
  <si>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</si>
  <si>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</si>
  <si>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</si>
  <si>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</si>
  <si>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</si>
  <si>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</si>
  <si>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</si>
  <si>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</si>
  <si>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</si>
  <si>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</si>
  <si>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</si>
  <si>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</si>
  <si>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</si>
  <si>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</si>
  <si>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</si>
  <si>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</si>
  <si>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</si>
  <si>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</si>
  <si>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</si>
  <si>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</si>
  <si>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</si>
  <si>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</si>
  <si>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</si>
  <si>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</si>
  <si>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</si>
  <si>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</si>
  <si>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</si>
  <si>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</si>
  <si>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</si>
  <si>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</si>
  <si>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</si>
  <si>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</si>
  <si>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</si>
  <si>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</si>
  <si>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</si>
  <si>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</si>
  <si>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</si>
  <si>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</si>
  <si>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</si>
  <si>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</si>
  <si>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</si>
  <si>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</si>
  <si>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</si>
  <si>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</si>
  <si>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</si>
  <si>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</si>
  <si>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</si>
  <si>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</si>
  <si>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</si>
  <si>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</si>
  <si>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</si>
  <si>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</si>
  <si>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</si>
  <si>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</si>
  <si>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</si>
  <si>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</si>
  <si>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</si>
  <si>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</si>
  <si>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</si>
  <si>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</si>
  <si>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</si>
  <si>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</si>
  <si>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</si>
  <si>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</si>
  <si>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</si>
  <si>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</si>
  <si>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</si>
  <si>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</si>
  <si>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</si>
  <si>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</si>
  <si>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</si>
  <si>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</si>
  <si>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</si>
  <si>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</si>
  <si>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</si>
  <si>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</si>
  <si>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</si>
  <si>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</si>
  <si>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</si>
  <si>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</si>
  <si>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</si>
  <si>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</si>
  <si>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</si>
  <si>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</si>
  <si>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</si>
  <si>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</si>
  <si>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</si>
  <si>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</si>
  <si>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</si>
  <si>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</si>
  <si>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</si>
  <si>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</si>
  <si>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</si>
  <si>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</si>
  <si>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</si>
  <si>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</si>
  <si>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</si>
  <si>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</si>
  <si>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</si>
  <si>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</si>
  <si>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</si>
  <si>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</si>
  <si>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</si>
  <si>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</si>
  <si>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</si>
  <si>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</si>
  <si>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</si>
  <si>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</si>
  <si>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</si>
  <si>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</si>
  <si>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</si>
  <si>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</si>
  <si>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</si>
  <si>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</si>
  <si>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</si>
  <si>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</si>
  <si>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</si>
  <si>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</si>
  <si>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</si>
  <si>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</si>
  <si>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</si>
  <si>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</si>
  <si>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</si>
  <si>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</si>
  <si>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</si>
  <si>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</si>
  <si>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</si>
  <si>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</si>
  <si>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</si>
  <si>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</si>
  <si>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</si>
  <si>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</si>
  <si>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</si>
  <si>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</si>
  <si>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</si>
  <si>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</si>
  <si>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</si>
  <si>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</si>
  <si>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</si>
  <si>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</si>
  <si>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</si>
  <si>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</si>
  <si>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</si>
  <si>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</si>
  <si>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</si>
  <si>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</si>
  <si>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</si>
  <si>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</si>
  <si>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</si>
  <si>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</si>
  <si>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</si>
  <si>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</si>
  <si>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</si>
  <si>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</si>
  <si>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</si>
  <si>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</si>
  <si>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</si>
  <si>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</si>
  <si>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</si>
  <si>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</si>
  <si>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</si>
  <si>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</si>
  <si>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</si>
  <si>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</si>
  <si>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</si>
  <si>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</si>
  <si>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</si>
  <si>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</si>
  <si>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</si>
  <si>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</si>
  <si>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</si>
  <si>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</si>
  <si>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</si>
  <si>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</si>
  <si>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</si>
  <si>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</si>
  <si>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</si>
  <si>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</si>
  <si>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</si>
  <si>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</si>
  <si>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</si>
  <si>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</si>
  <si>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</si>
  <si>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</si>
  <si>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</si>
  <si>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</si>
  <si>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</si>
  <si>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</si>
  <si>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</si>
  <si>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</si>
  <si>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</si>
  <si>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</si>
  <si>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</si>
  <si>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</si>
  <si>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</si>
  <si>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</si>
  <si>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</si>
  <si>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</si>
  <si>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</si>
  <si>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</si>
  <si>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</si>
  <si>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</si>
  <si>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</si>
  <si>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</si>
  <si>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</si>
  <si>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</si>
  <si>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</si>
  <si>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</si>
  <si>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</si>
  <si>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</si>
  <si>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</si>
  <si>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</si>
  <si>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</si>
  <si>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</si>
  <si>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</si>
  <si>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</si>
  <si>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</si>
  <si>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</si>
  <si>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</si>
  <si>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</si>
  <si>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</si>
  <si>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</si>
  <si>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</si>
  <si>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</si>
  <si>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</si>
  <si>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</si>
  <si>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</si>
  <si>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</si>
  <si>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</si>
  <si>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</si>
  <si>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</si>
  <si>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</si>
  <si>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</si>
  <si>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</si>
  <si>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</si>
  <si>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</si>
  <si>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</si>
  <si>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</si>
  <si>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</si>
  <si>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</si>
  <si>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</si>
  <si>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</si>
  <si>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</si>
  <si>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</si>
  <si>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</si>
  <si>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</si>
  <si>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</si>
  <si>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</si>
  <si>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</si>
  <si>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</si>
  <si>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</si>
  <si>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</si>
  <si>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</si>
  <si>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</si>
  <si>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</si>
  <si>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</si>
  <si>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</si>
  <si>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</si>
  <si>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</si>
  <si>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</si>
  <si>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</si>
  <si>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</si>
  <si>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</si>
  <si>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</si>
  <si>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</si>
  <si>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</si>
  <si>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</si>
  <si>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</si>
  <si>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</si>
  <si>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</si>
  <si>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</si>
  <si>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</si>
  <si>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</si>
  <si>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</si>
  <si>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</si>
  <si>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</si>
  <si>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</si>
  <si>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</si>
  <si>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</si>
  <si>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</si>
  <si>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</si>
  <si>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</si>
  <si>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</si>
  <si>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</si>
  <si>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</si>
  <si>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</si>
  <si>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</si>
  <si>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</si>
  <si>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</si>
  <si>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</si>
  <si>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</si>
  <si>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</si>
  <si>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</si>
  <si>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</si>
  <si>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</si>
  <si>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</si>
  <si>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</si>
  <si>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</si>
  <si>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</si>
  <si>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</si>
  <si>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</si>
  <si>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</si>
  <si>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</si>
  <si>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</si>
  <si>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</si>
  <si>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</si>
  <si>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</si>
  <si>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</si>
  <si>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</si>
  <si>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</si>
  <si>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</si>
  <si>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</si>
  <si>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</si>
  <si>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</si>
  <si>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</si>
  <si>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</si>
  <si>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</si>
  <si>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</si>
  <si>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</si>
  <si>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</si>
  <si>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</si>
  <si>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</si>
  <si>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</si>
  <si>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</si>
  <si>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</si>
  <si>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</si>
  <si>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</si>
  <si>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</si>
  <si>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</si>
  <si>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</si>
  <si>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</si>
  <si>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</si>
  <si>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</si>
  <si>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</si>
  <si>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</si>
  <si>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</si>
  <si>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</si>
  <si>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</si>
  <si>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</si>
  <si>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</si>
  <si>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</si>
  <si>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</si>
  <si>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</si>
  <si>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</si>
  <si>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</si>
  <si>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</si>
  <si>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</si>
  <si>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</si>
  <si>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</si>
  <si>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</si>
  <si>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</si>
  <si>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</si>
  <si>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</si>
  <si>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</si>
  <si>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</si>
  <si>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</si>
  <si>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</si>
  <si>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</si>
  <si>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</si>
  <si>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</si>
  <si>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</si>
  <si>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</si>
  <si>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</si>
  <si>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</si>
  <si>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</si>
  <si>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</si>
  <si>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</si>
  <si>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</si>
  <si>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</si>
  <si>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</si>
  <si>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</si>
  <si>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</si>
  <si>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</si>
  <si>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</si>
  <si>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</si>
  <si>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</si>
  <si>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</si>
  <si>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</si>
  <si>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</si>
  <si>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</si>
  <si>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</si>
  <si>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</si>
  <si>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</si>
  <si>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</si>
  <si>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</si>
  <si>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</si>
  <si>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</si>
  <si>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</si>
  <si>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</si>
  <si>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</si>
  <si>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</si>
  <si>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</si>
  <si>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</si>
  <si>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</si>
  <si>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</si>
  <si>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</si>
  <si>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</si>
  <si>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</si>
  <si>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</si>
  <si>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</si>
  <si>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</si>
  <si>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</si>
  <si>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</si>
  <si>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</si>
  <si>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</si>
  <si>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</si>
  <si>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</si>
  <si>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</si>
  <si>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</si>
  <si>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</si>
  <si>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</si>
  <si>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</si>
  <si>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</si>
  <si>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</si>
  <si>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</si>
  <si>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</si>
  <si>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</si>
  <si>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</si>
  <si>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</si>
  <si>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</si>
  <si>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</si>
  <si>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</si>
  <si>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</si>
  <si>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</si>
  <si>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</si>
  <si>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</si>
  <si>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</si>
  <si>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</si>
  <si>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</si>
  <si>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</si>
  <si>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</si>
  <si>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</si>
  <si>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</si>
  <si>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</si>
  <si>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</si>
  <si>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</si>
  <si>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</si>
  <si>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</si>
  <si>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</si>
  <si>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</si>
  <si>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</si>
  <si>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</si>
  <si>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</si>
  <si>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</si>
  <si>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</si>
  <si>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</si>
  <si>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</si>
  <si>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</si>
  <si>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</si>
  <si>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</si>
  <si>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</si>
  <si>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</si>
  <si>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</si>
  <si>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</si>
  <si>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</si>
  <si>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</si>
  <si>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</si>
  <si>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</si>
  <si>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</si>
  <si>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</si>
  <si>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</si>
  <si>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</si>
  <si>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</si>
  <si>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</si>
  <si>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</si>
  <si>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</si>
  <si>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</si>
  <si>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</si>
  <si>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</si>
  <si>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</si>
  <si>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</si>
  <si>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</si>
  <si>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</si>
  <si>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</si>
  <si>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</si>
  <si>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</si>
  <si>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</si>
  <si>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</si>
  <si>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</si>
  <si>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</si>
  <si>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</si>
  <si>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</si>
  <si>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</si>
  <si>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</si>
  <si>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</si>
  <si>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</si>
  <si>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</si>
  <si>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</si>
  <si>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</si>
  <si>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</si>
  <si>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</si>
  <si>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</si>
  <si>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</si>
  <si>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</si>
  <si>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</si>
  <si>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</si>
  <si>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</si>
  <si>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</si>
  <si>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</si>
  <si>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</si>
  <si>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</si>
  <si>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</si>
  <si>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</si>
  <si>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</si>
  <si>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</si>
  <si>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</si>
  <si>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</si>
  <si>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</si>
  <si>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</si>
  <si>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</si>
  <si>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</si>
  <si>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</si>
  <si>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</si>
  <si>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</si>
  <si>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</si>
  <si>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</si>
  <si>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</si>
  <si>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</si>
  <si>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</si>
  <si>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</si>
  <si>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</si>
  <si>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</si>
  <si>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</si>
  <si>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</si>
  <si>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</si>
  <si>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</si>
  <si>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</si>
  <si>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</si>
  <si>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</si>
  <si>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</si>
  <si>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</si>
  <si>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</si>
  <si>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</si>
  <si>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</si>
  <si>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</si>
  <si>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</si>
  <si>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</si>
  <si>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</si>
  <si>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</si>
  <si>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</si>
  <si>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</si>
  <si>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</si>
  <si>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</si>
  <si>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</si>
  <si>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</si>
  <si>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</si>
  <si>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</si>
  <si>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</si>
  <si>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</si>
  <si>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</si>
  <si>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</si>
  <si>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</si>
  <si>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</si>
  <si>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</si>
  <si>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</si>
  <si>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</si>
  <si>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</si>
  <si>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</si>
  <si>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</si>
  <si>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</si>
  <si>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</si>
  <si>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</si>
  <si>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</si>
  <si>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</si>
  <si>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</si>
  <si>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</si>
  <si>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</si>
  <si>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</si>
  <si>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</si>
  <si>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</si>
  <si>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</si>
  <si>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</si>
  <si>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</si>
  <si>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</si>
  <si>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</si>
  <si>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</si>
  <si>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</si>
  <si>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</si>
  <si>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</si>
  <si>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</si>
  <si>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</si>
  <si>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</si>
  <si>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</si>
  <si>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</si>
  <si>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</si>
  <si>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</si>
  <si>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</si>
  <si>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</si>
  <si>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</si>
  <si>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</si>
  <si>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</si>
  <si>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</si>
  <si>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</si>
  <si>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</si>
  <si>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</si>
  <si>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</si>
  <si>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</si>
  <si>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</si>
  <si>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</si>
  <si>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</si>
  <si>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</si>
  <si>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</si>
  <si>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</si>
  <si>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</si>
  <si>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</si>
  <si>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</si>
  <si>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</si>
  <si>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</si>
  <si>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</si>
  <si>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</si>
  <si>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</si>
  <si>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</si>
  <si>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</si>
  <si>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</si>
  <si>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</si>
  <si>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</si>
  <si>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</si>
  <si>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</si>
  <si>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</si>
  <si>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</si>
  <si>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</si>
  <si>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</si>
  <si>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</si>
  <si>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</si>
  <si>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</si>
  <si>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</si>
  <si>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</si>
  <si>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</si>
  <si>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</si>
  <si>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</si>
  <si>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</si>
  <si>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</si>
  <si>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</si>
  <si>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</si>
  <si>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</si>
  <si>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</si>
  <si>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</si>
  <si>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</si>
  <si>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</si>
  <si>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</si>
  <si>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</si>
  <si>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</si>
  <si>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</si>
  <si>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</si>
  <si>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</si>
  <si>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</si>
  <si>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</si>
  <si>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</si>
  <si>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</si>
  <si>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</si>
  <si>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</si>
  <si>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</si>
  <si>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</si>
  <si>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</si>
  <si>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</si>
  <si>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</si>
  <si>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</si>
  <si>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</si>
  <si>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</si>
  <si>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</si>
  <si>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</si>
  <si>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</si>
  <si>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</si>
  <si>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</si>
  <si>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</si>
  <si>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</si>
  <si>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</si>
  <si>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</si>
  <si>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</si>
  <si>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</si>
  <si>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</si>
  <si>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</si>
  <si>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</si>
  <si>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</si>
  <si>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</si>
  <si>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</si>
  <si>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</si>
  <si>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</si>
  <si>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</si>
  <si>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</si>
  <si>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</si>
  <si>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</si>
  <si>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</si>
  <si>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</si>
  <si>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</si>
  <si>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</si>
  <si>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</si>
  <si>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</si>
  <si>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</si>
  <si>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</si>
  <si>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</si>
  <si>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</si>
  <si>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</si>
  <si>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</si>
  <si>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</si>
  <si>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</si>
  <si>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</si>
  <si>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</si>
  <si>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</si>
  <si>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</si>
  <si>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</si>
  <si>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</si>
  <si>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</si>
  <si>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</si>
  <si>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</si>
  <si>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</si>
  <si>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</si>
  <si>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</si>
  <si>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</si>
  <si>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</si>
  <si>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</si>
  <si>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</si>
  <si>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</si>
  <si>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</si>
  <si>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</si>
  <si>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</si>
  <si>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</si>
  <si>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</si>
  <si>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</si>
  <si>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</si>
  <si>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</si>
  <si>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</si>
  <si>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</si>
  <si>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</si>
  <si>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</si>
  <si>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</si>
  <si>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</si>
  <si>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</si>
  <si>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</si>
  <si>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</si>
  <si>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</si>
  <si>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</si>
  <si>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</si>
  <si>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</si>
  <si>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</si>
  <si>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</si>
  <si>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</si>
  <si>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</si>
  <si>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</si>
  <si>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</si>
  <si>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</si>
  <si>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</si>
  <si>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</si>
  <si>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</si>
  <si>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</si>
  <si>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</si>
  <si>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</si>
  <si>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</si>
  <si>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</si>
  <si>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</si>
  <si>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</si>
  <si>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</si>
  <si>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</si>
  <si>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</si>
  <si>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</si>
  <si>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</si>
  <si>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</si>
  <si>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</si>
  <si>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</si>
  <si>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</si>
  <si>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</si>
  <si>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</si>
  <si>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</si>
  <si>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</si>
  <si>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</si>
  <si>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</si>
  <si>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</si>
  <si>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</si>
  <si>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</si>
  <si>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</si>
  <si>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</si>
  <si>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</si>
  <si>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</si>
  <si>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</si>
  <si>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</si>
  <si>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</si>
  <si>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</si>
  <si>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</si>
  <si>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</si>
  <si>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</si>
  <si>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</si>
  <si>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</si>
  <si>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</si>
  <si>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</si>
  <si>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</si>
  <si>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</si>
  <si>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</si>
  <si>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</si>
  <si>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</si>
  <si>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</si>
  <si>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</si>
  <si>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</si>
  <si>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</si>
  <si>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</si>
  <si>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</si>
  <si>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</si>
  <si>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</si>
  <si>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</si>
  <si>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</si>
  <si>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</si>
  <si>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</si>
  <si>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</si>
  <si>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</si>
  <si>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</si>
  <si>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</si>
  <si>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</si>
  <si>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</si>
  <si>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</si>
  <si>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</si>
  <si>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</si>
  <si>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</si>
  <si>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</si>
  <si>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</si>
  <si>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</si>
  <si>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</si>
  <si>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</si>
  <si>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</si>
  <si>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</si>
  <si>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</si>
  <si>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</si>
  <si>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</si>
  <si>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</si>
  <si>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</si>
  <si>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</si>
  <si>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</si>
  <si>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</si>
  <si>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</si>
  <si>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</si>
  <si>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</si>
  <si>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</si>
  <si>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</si>
  <si>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</si>
  <si>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</si>
  <si>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</si>
  <si>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</si>
  <si>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</si>
  <si>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</si>
  <si>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</si>
  <si>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</si>
  <si>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</si>
  <si>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</si>
  <si>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</si>
  <si>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</si>
  <si>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</si>
  <si>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</si>
  <si>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</si>
  <si>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</si>
  <si>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</si>
  <si>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</si>
  <si>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</si>
  <si>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</si>
  <si>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</si>
  <si>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</si>
  <si>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</si>
  <si>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</si>
  <si>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</si>
  <si>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</si>
  <si>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</si>
  <si>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</si>
  <si>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</si>
  <si>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</si>
  <si>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</si>
  <si>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</si>
  <si>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</si>
  <si>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</si>
  <si>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</si>
  <si>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</si>
  <si>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</si>
  <si>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</si>
  <si>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</si>
  <si>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</si>
  <si>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</si>
  <si>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</si>
  <si>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</si>
  <si>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</si>
  <si>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</si>
  <si>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</si>
  <si>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</si>
  <si>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</si>
  <si>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</si>
  <si>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</si>
  <si>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</si>
  <si>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</si>
  <si>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</si>
  <si>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</si>
  <si>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</si>
  <si>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</si>
  <si>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</si>
  <si>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</si>
  <si>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</si>
  <si>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</si>
  <si>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</si>
  <si>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</si>
  <si>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</si>
  <si>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</si>
  <si>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</si>
  <si>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</si>
  <si>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</si>
  <si>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</si>
  <si>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</si>
  <si>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</si>
  <si>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</si>
  <si>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</si>
  <si>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</si>
  <si>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</si>
  <si>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</si>
  <si>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</si>
  <si>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</si>
  <si>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</si>
  <si>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</si>
  <si>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</si>
  <si>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</si>
  <si>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</si>
  <si>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</si>
  <si>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</si>
  <si>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</si>
  <si>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</si>
  <si>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</si>
  <si>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</si>
  <si>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</si>
  <si>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</si>
  <si>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</si>
  <si>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</si>
  <si>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</si>
  <si>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</si>
  <si>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</si>
  <si>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</si>
  <si>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</si>
  <si>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</si>
  <si>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</si>
  <si>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</si>
  <si>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</si>
  <si>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</si>
  <si>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</si>
  <si>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</si>
  <si>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</si>
  <si>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</si>
  <si>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</si>
  <si>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</si>
  <si>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</si>
  <si>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</si>
  <si>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</si>
  <si>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</si>
  <si>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</si>
  <si>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</si>
  <si>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</si>
  <si>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</si>
  <si>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</si>
  <si>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</si>
  <si>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</si>
  <si>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</si>
  <si>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</si>
  <si>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</si>
  <si>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</si>
  <si>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</si>
  <si>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</si>
  <si>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</si>
  <si>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</si>
  <si>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</si>
  <si>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</si>
  <si>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</si>
  <si>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</si>
  <si>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</si>
  <si>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</si>
  <si>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</si>
  <si>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</si>
  <si>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</si>
  <si>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</si>
  <si>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</si>
  <si>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</si>
  <si>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</si>
  <si>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</si>
  <si>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</si>
  <si>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</si>
  <si>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</si>
  <si>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</si>
  <si>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</si>
  <si>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</si>
  <si>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</si>
  <si>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</si>
  <si>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</si>
  <si>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</si>
  <si>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</si>
  <si>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</si>
  <si>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</si>
  <si>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</si>
  <si>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</si>
  <si>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</si>
  <si>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</si>
  <si>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</si>
  <si>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</si>
  <si>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</si>
  <si>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</si>
  <si>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</si>
  <si>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</si>
  <si>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</si>
  <si>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</si>
  <si>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</si>
  <si>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</si>
  <si>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</si>
  <si>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</si>
  <si>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</si>
  <si>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</si>
  <si>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</si>
  <si>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</si>
  <si>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</si>
  <si>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</si>
  <si>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</si>
  <si>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</si>
  <si>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</si>
  <si>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</si>
  <si>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</si>
  <si>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</si>
  <si>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</si>
  <si>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</si>
  <si>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</si>
  <si>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</si>
  <si>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</si>
  <si>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</si>
  <si>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</si>
  <si>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</si>
  <si>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</si>
  <si>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</si>
  <si>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</si>
  <si>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</si>
  <si>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</si>
  <si>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</si>
  <si>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</si>
  <si>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</si>
  <si>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</si>
  <si>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</si>
  <si>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</si>
  <si>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</si>
  <si>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</si>
  <si>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</si>
  <si>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</si>
  <si>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</si>
  <si>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</si>
  <si>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</si>
  <si>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</si>
  <si>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</si>
  <si>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</si>
  <si>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</si>
  <si>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</si>
  <si>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</si>
  <si>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</si>
  <si>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</si>
  <si>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</si>
  <si>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</si>
  <si>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</si>
  <si>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</si>
  <si>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</si>
  <si>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</si>
  <si>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</si>
  <si>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</si>
  <si>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</si>
  <si>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</si>
  <si>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</si>
  <si>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</si>
  <si>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</si>
  <si>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</si>
  <si>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</si>
  <si>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</si>
  <si>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</si>
  <si>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</si>
  <si>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</si>
  <si>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</si>
  <si>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</si>
  <si>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</si>
  <si>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</si>
  <si>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</si>
  <si>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</si>
  <si>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</si>
  <si>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</si>
  <si>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</si>
  <si>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</si>
  <si>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</si>
  <si>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</si>
  <si>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</si>
  <si>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</si>
  <si>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</si>
  <si>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</si>
  <si>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</si>
  <si>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</si>
  <si>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</si>
  <si>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</si>
  <si>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</si>
  <si>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</si>
  <si>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</si>
  <si>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</si>
  <si>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</si>
  <si>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</si>
  <si>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</si>
  <si>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</si>
  <si>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</si>
  <si>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</si>
  <si>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</si>
  <si>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</si>
  <si>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</si>
  <si>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</si>
  <si>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</si>
  <si>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</si>
  <si>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</si>
  <si>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</si>
  <si>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</si>
  <si>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</si>
  <si>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</si>
  <si>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</si>
  <si>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</si>
  <si>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</si>
  <si>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</si>
  <si>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</si>
  <si>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</si>
  <si>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</si>
  <si>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</si>
  <si>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</si>
  <si>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</si>
  <si>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</si>
  <si>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</si>
  <si>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</si>
  <si>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</si>
  <si>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</si>
  <si>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</si>
  <si>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</si>
  <si>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</si>
  <si>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</si>
  <si>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</si>
  <si>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</si>
  <si>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</si>
  <si>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</si>
  <si>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</si>
  <si>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</si>
  <si>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</si>
  <si>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</si>
  <si>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</si>
  <si>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</si>
  <si>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</si>
  <si>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</si>
  <si>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</si>
  <si>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</si>
  <si>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</si>
  <si>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</si>
  <si>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</si>
  <si>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</si>
  <si>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</si>
  <si>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</si>
  <si>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</si>
  <si>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</si>
  <si>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</si>
  <si>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</si>
  <si>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</si>
  <si>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</si>
  <si>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</si>
  <si>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</si>
  <si>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</si>
  <si>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</si>
  <si>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</si>
  <si>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</si>
  <si>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</si>
  <si>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</si>
  <si>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</si>
  <si>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</si>
  <si>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</si>
  <si>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</si>
  <si>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</si>
  <si>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</si>
  <si>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</si>
  <si>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</si>
  <si>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</si>
  <si>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</si>
  <si>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</si>
  <si>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</si>
  <si>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</si>
  <si>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</si>
  <si>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</si>
  <si>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</si>
  <si>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</si>
  <si>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</si>
  <si>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</si>
  <si>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</si>
  <si>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</si>
  <si>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</si>
  <si>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</si>
  <si>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</si>
  <si>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</si>
  <si>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</si>
  <si>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</si>
  <si>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</si>
  <si>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</si>
  <si>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</si>
  <si>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</si>
  <si>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</si>
  <si>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</si>
  <si>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</si>
  <si>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</si>
  <si>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</si>
  <si>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</si>
  <si>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</si>
  <si>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</si>
  <si>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</si>
  <si>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</si>
  <si>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</si>
  <si>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</si>
  <si>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</si>
  <si>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</si>
  <si>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</si>
  <si>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</si>
  <si>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</si>
  <si>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</si>
  <si>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</si>
  <si>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</si>
  <si>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</si>
  <si>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</si>
  <si>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</si>
  <si>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</si>
  <si>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</si>
  <si>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</si>
  <si>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</si>
  <si>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</si>
  <si>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</si>
  <si>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</si>
  <si>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</si>
  <si>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</si>
  <si>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</si>
  <si>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</si>
  <si>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</si>
  <si>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</si>
  <si>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</si>
  <si>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</si>
  <si>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</si>
  <si>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</si>
  <si>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</si>
  <si>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</si>
  <si>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</si>
  <si>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</si>
  <si>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</si>
  <si>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</si>
  <si>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</si>
  <si>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</si>
  <si>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</si>
  <si>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</si>
  <si>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</si>
  <si>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</si>
  <si>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</si>
  <si>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</si>
  <si>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</si>
  <si>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</si>
  <si>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</si>
  <si>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</si>
  <si>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</si>
  <si>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</si>
  <si>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</si>
  <si>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</si>
  <si>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</si>
  <si>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</si>
  <si>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</si>
  <si>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</si>
  <si>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</si>
  <si>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</si>
  <si>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</si>
  <si>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</si>
  <si>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</si>
  <si>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</si>
  <si>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</si>
  <si>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</si>
  <si>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</si>
  <si>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</si>
  <si>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</si>
  <si>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</si>
  <si>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</si>
  <si>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</si>
  <si>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</si>
  <si>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</si>
  <si>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</si>
  <si>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</si>
  <si>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</si>
  <si>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</si>
  <si>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</si>
  <si>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</si>
  <si>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</si>
  <si>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</si>
  <si>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</si>
  <si>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</si>
  <si>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</si>
  <si>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</si>
  <si>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</si>
  <si>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</si>
  <si>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</si>
  <si>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</si>
  <si>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</si>
  <si>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</si>
  <si>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</si>
  <si>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</si>
  <si>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</si>
  <si>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</si>
  <si>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</si>
  <si>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</si>
  <si>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</si>
  <si>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</si>
  <si>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</si>
  <si>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</si>
  <si>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</si>
  <si>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</si>
  <si>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</si>
  <si>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</si>
  <si>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</si>
  <si>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</si>
  <si>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</si>
  <si>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</si>
  <si>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</si>
  <si>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</si>
  <si>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</si>
  <si>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</si>
  <si>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</si>
  <si>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</si>
  <si>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</si>
  <si>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</si>
  <si>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</si>
  <si>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</si>
  <si>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</si>
  <si>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</si>
  <si>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</si>
  <si>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</si>
  <si>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</si>
  <si>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</si>
  <si>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</si>
  <si>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</si>
  <si>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</si>
  <si>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</si>
  <si>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</si>
  <si>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</si>
  <si>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</si>
  <si>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</si>
  <si>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</si>
  <si>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</si>
  <si>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</si>
  <si>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</si>
  <si>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</si>
  <si>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</si>
  <si>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</si>
  <si>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</si>
  <si>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</si>
  <si>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</si>
  <si>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</si>
  <si>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</si>
  <si>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</si>
  <si>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</si>
  <si>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</si>
  <si>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</si>
  <si>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</si>
  <si>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</si>
  <si>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</si>
  <si>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</si>
  <si>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</si>
  <si>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</si>
  <si>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</si>
  <si>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</si>
  <si>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</si>
  <si>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</si>
  <si>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</si>
  <si>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</si>
  <si>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</si>
  <si>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</si>
  <si>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</si>
  <si>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</si>
  <si>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</si>
  <si>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</si>
  <si>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</si>
  <si>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</si>
  <si>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</si>
  <si>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</si>
  <si>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</si>
  <si>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</si>
  <si>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</si>
  <si>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</si>
  <si>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</si>
  <si>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</si>
  <si>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</si>
  <si>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</si>
  <si>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</si>
  <si>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</si>
  <si>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</si>
  <si>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</si>
  <si>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</si>
  <si>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</si>
  <si>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</si>
  <si>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</si>
  <si>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</si>
  <si>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</si>
  <si>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</si>
  <si>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</si>
  <si>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</si>
  <si>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</si>
  <si>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</si>
  <si>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</si>
  <si>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</si>
  <si>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</si>
  <si>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</si>
  <si>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</si>
  <si>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</si>
  <si>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</si>
  <si>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</si>
  <si>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</si>
  <si>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</si>
  <si>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</si>
  <si>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</si>
  <si>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</si>
  <si>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</si>
  <si>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</si>
  <si>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</si>
  <si>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</si>
  <si>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</si>
  <si>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</si>
  <si>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</si>
  <si>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</si>
  <si>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</si>
  <si>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</si>
  <si>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</si>
  <si>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</si>
  <si>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</si>
  <si>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</si>
  <si>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</si>
  <si>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</si>
  <si>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</si>
  <si>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</si>
  <si>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</si>
  <si>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</si>
  <si>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</si>
  <si>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</si>
  <si>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</si>
  <si>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</si>
  <si>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</si>
  <si>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</si>
  <si>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</si>
  <si>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</si>
  <si>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</si>
  <si>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</si>
  <si>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</si>
  <si>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</si>
  <si>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</si>
  <si>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</si>
  <si>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</si>
  <si>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</si>
  <si>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</si>
  <si>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</si>
  <si>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</si>
  <si>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</si>
  <si>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</si>
  <si>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</si>
  <si>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</si>
  <si>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</si>
  <si>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</si>
  <si>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</si>
  <si>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</si>
  <si>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</si>
  <si>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</si>
  <si>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</si>
  <si>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</si>
  <si>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</si>
  <si>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</si>
  <si>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</si>
  <si>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</si>
  <si>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</si>
  <si>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</si>
  <si>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</si>
  <si>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</si>
  <si>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</si>
  <si>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</si>
  <si>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</si>
  <si>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</si>
  <si>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</si>
  <si>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</si>
  <si>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</si>
  <si>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</si>
  <si>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</si>
  <si>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</si>
  <si>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</si>
  <si>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</si>
  <si>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</si>
  <si>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</si>
  <si>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</si>
  <si>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</si>
  <si>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</si>
  <si>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</si>
  <si>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</si>
  <si>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</si>
  <si>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</si>
  <si>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</si>
  <si>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</si>
  <si>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</si>
  <si>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</si>
  <si>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</si>
  <si>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</si>
  <si>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</si>
  <si>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</si>
  <si>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</si>
  <si>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</si>
  <si>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</si>
  <si>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</si>
  <si>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</si>
  <si>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</si>
  <si>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</si>
  <si>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</si>
  <si>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</si>
  <si>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</si>
  <si>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</si>
  <si>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</si>
  <si>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</si>
  <si>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</si>
  <si>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</si>
  <si>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</si>
  <si>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</si>
  <si>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</si>
  <si>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</si>
  <si>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</si>
  <si>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</si>
  <si>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</si>
  <si>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</si>
  <si>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</si>
  <si>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</si>
  <si>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</si>
  <si>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</si>
  <si>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</si>
  <si>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</si>
  <si>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</si>
  <si>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</si>
  <si>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</si>
  <si>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</si>
  <si>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</si>
  <si>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</si>
  <si>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</si>
  <si>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</si>
  <si>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</si>
  <si>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</si>
  <si>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</si>
  <si>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</si>
  <si>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</si>
  <si>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</si>
  <si>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</si>
  <si>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</si>
  <si>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</si>
  <si>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</si>
  <si>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</si>
  <si>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</si>
  <si>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</si>
  <si>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</si>
  <si>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</si>
  <si>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</si>
  <si>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</si>
  <si>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</si>
  <si>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</si>
  <si>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</si>
  <si>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</si>
  <si>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</si>
  <si>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</si>
  <si>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</si>
  <si>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</si>
  <si>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</si>
  <si>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</si>
  <si>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</si>
  <si>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</si>
  <si>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</si>
  <si>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</si>
  <si>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</si>
  <si>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</si>
  <si>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</si>
  <si>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</si>
  <si>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</si>
  <si>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</si>
  <si>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</si>
  <si>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</si>
  <si>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</si>
  <si>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</si>
  <si>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</si>
  <si>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</si>
  <si>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</si>
  <si>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</si>
  <si>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</si>
  <si>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</si>
  <si>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</si>
  <si>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</si>
  <si>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</si>
  <si>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</si>
  <si>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</si>
  <si>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</si>
  <si>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</si>
  <si>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</si>
  <si>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</si>
  <si>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</si>
  <si>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</si>
  <si>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</si>
  <si>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</si>
  <si>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</si>
  <si>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</si>
  <si>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</si>
  <si>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</si>
  <si>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</si>
  <si>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</si>
  <si>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</si>
  <si>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</si>
  <si>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</si>
  <si>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</si>
  <si>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</si>
  <si>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</si>
  <si>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</si>
  <si>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</si>
  <si>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</si>
  <si>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</si>
  <si>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</si>
  <si>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</si>
  <si>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</si>
  <si>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</si>
  <si>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</si>
  <si>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</si>
  <si>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</si>
  <si>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</si>
  <si>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</si>
  <si>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</si>
  <si>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</si>
  <si>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</si>
  <si>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</si>
  <si>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</si>
  <si>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</si>
  <si>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</si>
  <si>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</si>
  <si>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</si>
  <si>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</si>
  <si>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</si>
  <si>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</si>
  <si>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</si>
  <si>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</si>
  <si>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</si>
  <si>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</si>
  <si>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</si>
  <si>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</si>
  <si>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</si>
  <si>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</si>
  <si>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</si>
  <si>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</si>
  <si>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</si>
  <si>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</si>
  <si>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</si>
  <si>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</si>
  <si>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</si>
  <si>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</si>
  <si>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</si>
  <si>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</si>
  <si>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</si>
  <si>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</si>
  <si>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</si>
  <si>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</si>
  <si>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</si>
  <si>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</si>
  <si>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</si>
  <si>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</si>
  <si>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</si>
  <si>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</si>
  <si>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</si>
  <si>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</si>
  <si>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</si>
  <si>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</si>
  <si>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</si>
  <si>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</si>
  <si>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</si>
  <si>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</si>
  <si>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</si>
  <si>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</si>
  <si>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</si>
  <si>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</si>
  <si>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</si>
  <si>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</si>
  <si>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</si>
  <si>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</si>
  <si>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</si>
  <si>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</si>
  <si>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</si>
  <si>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</si>
  <si>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</si>
  <si>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</si>
  <si>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</si>
  <si>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</si>
  <si>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</si>
  <si>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</si>
  <si>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</si>
  <si>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</si>
  <si>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</si>
  <si>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</si>
  <si>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</si>
  <si>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</si>
  <si>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</si>
  <si>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</si>
  <si>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</si>
  <si>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</si>
  <si>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</si>
  <si>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</si>
  <si>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</si>
  <si>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</si>
  <si>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</si>
  <si>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</si>
  <si>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</si>
  <si>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</si>
  <si>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</si>
  <si>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</si>
  <si>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</si>
  <si>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</si>
  <si>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</si>
  <si>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</si>
  <si>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</si>
  <si>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</si>
  <si>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</si>
  <si>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</si>
  <si>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</si>
  <si>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</si>
  <si>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</si>
  <si>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</si>
  <si>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</si>
  <si>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</si>
  <si>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</si>
  <si>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</si>
  <si>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</si>
  <si>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</si>
  <si>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</si>
  <si>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</si>
  <si>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</si>
  <si>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</si>
  <si>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</si>
  <si>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</si>
  <si>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</si>
  <si>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</si>
  <si>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</si>
  <si>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</si>
  <si>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</si>
  <si>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</si>
  <si>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</si>
  <si>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</si>
  <si>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</si>
  <si>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</si>
  <si>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</si>
  <si>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</si>
  <si>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</si>
  <si>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</si>
  <si>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</si>
  <si>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</si>
  <si>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</si>
  <si>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</si>
  <si>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</si>
  <si>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</si>
  <si>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</si>
  <si>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</si>
  <si>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</si>
  <si>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</si>
  <si>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</si>
  <si>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</si>
  <si>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</si>
  <si>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</si>
  <si>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</si>
  <si>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</si>
  <si>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</si>
  <si>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</si>
  <si>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</si>
  <si>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</si>
  <si>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</si>
  <si>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</si>
  <si>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</si>
  <si>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</si>
  <si>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</si>
  <si>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</si>
  <si>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</si>
  <si>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</si>
  <si>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</si>
  <si>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</si>
  <si>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</si>
  <si>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</si>
  <si>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</si>
  <si>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</si>
  <si>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</si>
  <si>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</si>
  <si>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</si>
  <si>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</si>
  <si>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</si>
  <si>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</si>
  <si>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</si>
  <si>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</si>
  <si>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</si>
  <si>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</si>
  <si>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</si>
  <si>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</si>
  <si>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</si>
  <si>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</si>
  <si>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</si>
  <si>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</si>
  <si>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</si>
  <si>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</si>
  <si>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</si>
  <si>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</si>
  <si>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</si>
  <si>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</si>
  <si>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</si>
  <si>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</si>
  <si>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</si>
  <si>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</si>
  <si>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</si>
  <si>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</si>
  <si>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</si>
  <si>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</si>
  <si>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</si>
  <si>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</si>
  <si>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</si>
  <si>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</si>
  <si>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</si>
  <si>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</si>
  <si>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</si>
  <si>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</si>
  <si>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</si>
  <si>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</si>
  <si>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</si>
  <si>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</si>
  <si>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</si>
  <si>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</si>
  <si>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</si>
  <si>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</si>
  <si>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</si>
  <si>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</si>
  <si>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</si>
  <si>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</si>
  <si>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</si>
  <si>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</si>
  <si>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</si>
  <si>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</si>
  <si>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</si>
  <si>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</si>
  <si>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</si>
  <si>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</si>
  <si>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</si>
  <si>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</si>
  <si>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</si>
  <si>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</si>
  <si>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</si>
  <si>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</si>
  <si>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</si>
  <si>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</si>
  <si>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</si>
  <si>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</si>
  <si>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</si>
  <si>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</si>
  <si>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</si>
  <si>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</si>
  <si>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</si>
  <si>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</si>
  <si>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</si>
  <si>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</si>
  <si>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</si>
  <si>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</si>
  <si>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</si>
  <si>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</si>
  <si>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</si>
  <si>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</si>
  <si>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</si>
  <si>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</si>
  <si>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</si>
  <si>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</si>
  <si>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</si>
  <si>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</si>
  <si>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</si>
  <si>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</si>
  <si>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</si>
  <si>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</si>
  <si>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</si>
  <si>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</si>
  <si>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</si>
  <si>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</si>
  <si>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</si>
  <si>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</si>
  <si>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</si>
  <si>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</si>
  <si>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</si>
  <si>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</si>
  <si>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</si>
  <si>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</si>
  <si>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</si>
  <si>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</si>
  <si>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</si>
  <si>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</si>
  <si>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</si>
  <si>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</si>
  <si>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</si>
  <si>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</si>
  <si>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</si>
  <si>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</si>
  <si>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</si>
  <si>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</si>
  <si>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</si>
  <si>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</si>
  <si>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</si>
  <si>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</si>
  <si>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</si>
  <si>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</si>
  <si>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</si>
  <si>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</si>
  <si>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</si>
  <si>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</si>
  <si>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</si>
  <si>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</si>
  <si>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</si>
  <si>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</si>
  <si>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</si>
  <si>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</si>
  <si>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</si>
  <si>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</si>
  <si>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</si>
  <si>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</si>
  <si>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</si>
  <si>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</si>
  <si>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</si>
  <si>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</si>
  <si>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</si>
  <si>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</si>
  <si>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</si>
  <si>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</si>
  <si>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</si>
  <si>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</si>
  <si>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</si>
  <si>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</si>
  <si>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</si>
  <si>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</si>
  <si>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</si>
  <si>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</si>
  <si>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</si>
  <si>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</si>
  <si>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</si>
  <si>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</si>
  <si>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</si>
  <si>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</si>
  <si>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</si>
  <si>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</si>
  <si>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</si>
  <si>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</si>
  <si>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</si>
  <si>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</si>
  <si>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</si>
  <si>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</si>
  <si>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</si>
  <si>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</si>
  <si>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</si>
  <si>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</si>
  <si>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</si>
  <si>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</si>
  <si>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</si>
  <si>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</si>
  <si>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</si>
  <si>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</si>
  <si>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</si>
  <si>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</si>
  <si>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</si>
  <si>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</si>
  <si>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</si>
  <si>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</si>
  <si>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</si>
  <si>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</si>
  <si>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</si>
  <si>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</si>
  <si>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</si>
  <si>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</si>
  <si>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</si>
  <si>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</si>
  <si>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</si>
  <si>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</si>
  <si>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</si>
  <si>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</si>
  <si>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</si>
  <si>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</si>
  <si>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</si>
  <si>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</si>
  <si>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</si>
  <si>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</si>
  <si>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</si>
  <si>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</si>
  <si>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</si>
  <si>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</si>
  <si>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</si>
  <si>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</si>
  <si>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</si>
  <si>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</si>
  <si>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</si>
  <si>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</si>
  <si>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</si>
  <si>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</si>
  <si>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</si>
  <si>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</si>
  <si>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</si>
  <si>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</si>
  <si>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</si>
  <si>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</si>
  <si>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</si>
  <si>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</si>
  <si>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</si>
  <si>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</si>
  <si>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</si>
  <si>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</si>
  <si>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</si>
  <si>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</si>
  <si>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</si>
  <si>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</si>
  <si>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</si>
  <si>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</si>
  <si>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</si>
  <si>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</si>
  <si>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</si>
  <si>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</si>
  <si>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</si>
  <si>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</si>
  <si>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</si>
  <si>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</si>
  <si>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</si>
  <si>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</si>
  <si>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</si>
  <si>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</si>
  <si>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</si>
  <si>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</si>
  <si>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</si>
  <si>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</si>
  <si>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</si>
  <si>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</si>
  <si>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</si>
  <si>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</si>
  <si>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</si>
  <si>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</si>
  <si>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</si>
  <si>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</si>
  <si>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</si>
  <si>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</si>
  <si>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</si>
  <si>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</si>
  <si>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</si>
  <si>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</si>
  <si>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</si>
  <si>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</si>
  <si>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</si>
  <si>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</si>
  <si>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</si>
  <si>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</si>
  <si>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</si>
  <si>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</si>
  <si>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</si>
  <si>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</si>
  <si>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</si>
  <si>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</si>
  <si>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</si>
  <si>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</si>
  <si>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</si>
  <si>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</si>
  <si>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</si>
  <si>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</si>
  <si>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</si>
  <si>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</si>
  <si>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</si>
  <si>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</si>
  <si>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</si>
  <si>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</si>
  <si>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</si>
  <si>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</si>
  <si>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</si>
  <si>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</si>
  <si>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</si>
  <si>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</si>
  <si>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</si>
  <si>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</si>
  <si>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</si>
  <si>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</si>
  <si>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</si>
  <si>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</si>
  <si>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</si>
  <si>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</si>
  <si>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</si>
  <si>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</si>
  <si>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</si>
  <si>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</si>
  <si>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</si>
  <si>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</si>
  <si>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</si>
  <si>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</si>
  <si>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</si>
  <si>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</si>
  <si>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</si>
  <si>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</si>
  <si>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</si>
  <si>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</si>
  <si>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</si>
  <si>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</si>
  <si>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</si>
  <si>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</si>
  <si>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</si>
  <si>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</si>
  <si>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</si>
  <si>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</si>
  <si>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</si>
  <si>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</si>
  <si>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</si>
  <si>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</si>
  <si>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</si>
  <si>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</si>
  <si>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</si>
  <si>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</si>
  <si>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</si>
  <si>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</si>
  <si>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</si>
  <si>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</si>
  <si>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</si>
  <si>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</si>
  <si>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</si>
  <si>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</si>
  <si>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</si>
  <si>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</si>
  <si>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</si>
  <si>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</si>
  <si>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</si>
  <si>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</si>
  <si>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</si>
  <si>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</si>
  <si>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</si>
  <si>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</si>
  <si>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</si>
  <si>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</si>
  <si>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</si>
  <si>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</si>
  <si>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</si>
  <si>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</si>
  <si>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</si>
  <si>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</si>
  <si>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</si>
  <si>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</si>
  <si>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</si>
  <si>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</si>
  <si>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</si>
  <si>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</si>
  <si>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</si>
  <si>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</si>
  <si>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</si>
  <si>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</si>
  <si>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</si>
  <si>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</si>
  <si>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</si>
  <si>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</si>
  <si>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</si>
  <si>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</si>
  <si>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</si>
  <si>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</si>
  <si>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</si>
  <si>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</si>
  <si>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</si>
  <si>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</si>
  <si>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</si>
  <si>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</si>
  <si>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</si>
  <si>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</si>
  <si>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</si>
  <si>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</si>
  <si>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</si>
  <si>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</si>
  <si>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</si>
  <si>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</si>
  <si>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</si>
  <si>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</si>
  <si>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</si>
  <si>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</si>
  <si>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</si>
  <si>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</si>
  <si>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</si>
  <si>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</si>
  <si>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</si>
  <si>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</si>
  <si>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</si>
  <si>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</si>
  <si>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</si>
  <si>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</si>
  <si>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</si>
  <si>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</si>
  <si>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</si>
  <si>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</si>
  <si>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</si>
  <si>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</si>
  <si>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</si>
  <si>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</si>
  <si>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</si>
  <si>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</si>
  <si>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</si>
  <si>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</si>
  <si>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</si>
  <si>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</si>
  <si>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</si>
  <si>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</si>
  <si>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</si>
  <si>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</si>
  <si>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</si>
  <si>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</si>
  <si>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</si>
  <si>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</si>
  <si>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</si>
  <si>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</si>
  <si>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</si>
  <si>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</si>
  <si>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</si>
  <si>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</si>
  <si>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</si>
  <si>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</si>
  <si>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</si>
  <si>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</si>
  <si>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</si>
  <si>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</si>
  <si>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</si>
  <si>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</si>
  <si>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</si>
  <si>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</si>
  <si>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</si>
  <si>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</si>
  <si>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</si>
  <si>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</si>
  <si>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</si>
  <si>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</si>
  <si>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</si>
  <si>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</si>
  <si>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</si>
  <si>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</si>
  <si>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</si>
  <si>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</si>
  <si>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</si>
  <si>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</si>
  <si>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</si>
  <si>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</si>
  <si>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</si>
  <si>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</si>
  <si>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</si>
  <si>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</si>
  <si>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</si>
  <si>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</si>
  <si>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</si>
  <si>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</si>
  <si>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</si>
  <si>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</si>
  <si>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</si>
  <si>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</si>
  <si>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</si>
  <si>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</si>
  <si>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</si>
  <si>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</si>
  <si>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</si>
  <si>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</si>
  <si>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</si>
  <si>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</si>
  <si>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</si>
  <si>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</si>
  <si>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</si>
  <si>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</si>
  <si>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</si>
  <si>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</si>
  <si>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</si>
  <si>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</si>
  <si>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</si>
  <si>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</si>
  <si>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</si>
  <si>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</si>
  <si>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</si>
  <si>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</si>
  <si>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</si>
  <si>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</si>
  <si>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</si>
  <si>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</si>
  <si>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</si>
  <si>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</si>
  <si>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</si>
  <si>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</si>
  <si>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</si>
  <si>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</si>
  <si>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</si>
  <si>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</si>
  <si>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</si>
  <si>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</si>
  <si>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</si>
  <si>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</si>
  <si>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</si>
  <si>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</si>
  <si>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</si>
  <si>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</si>
  <si>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</si>
  <si>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</si>
  <si>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</si>
  <si>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</si>
  <si>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</si>
  <si>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</si>
  <si>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</si>
  <si>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</si>
  <si>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</si>
  <si>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</si>
  <si>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</si>
  <si>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</si>
  <si>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</si>
  <si>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</si>
  <si>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</si>
  <si>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</si>
  <si>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</si>
  <si>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</si>
  <si>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</si>
  <si>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</si>
  <si>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</si>
  <si>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</si>
  <si>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</si>
  <si>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</si>
  <si>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</si>
  <si>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</si>
  <si>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</si>
  <si>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</si>
  <si>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</si>
  <si>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</si>
  <si>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</si>
  <si>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</si>
  <si>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</si>
  <si>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</si>
  <si>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</si>
  <si>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</si>
  <si>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</si>
  <si>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</si>
  <si>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</si>
  <si>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</si>
  <si>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</si>
  <si>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</si>
  <si>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</si>
  <si>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</si>
  <si>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</si>
  <si>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</si>
  <si>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</si>
  <si>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</si>
  <si>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</si>
  <si>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</si>
  <si>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</si>
  <si>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</si>
  <si>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</si>
  <si>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</si>
  <si>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</si>
  <si>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</si>
  <si>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</si>
  <si>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</si>
  <si>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</si>
  <si>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</si>
  <si>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</si>
  <si>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</si>
  <si>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</si>
  <si>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</si>
  <si>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</si>
  <si>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</si>
  <si>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</si>
  <si>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</si>
  <si>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</si>
  <si>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</si>
  <si>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</si>
  <si>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</si>
  <si>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</si>
  <si>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</si>
  <si>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</si>
  <si>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</si>
  <si>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</si>
  <si>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</si>
  <si>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</si>
  <si>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</si>
  <si>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</si>
  <si>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</si>
  <si>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</si>
  <si>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</si>
  <si>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</si>
  <si>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</si>
  <si>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</si>
  <si>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</si>
  <si>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</si>
  <si>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</si>
  <si>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</si>
  <si>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</si>
  <si>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</si>
  <si>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</si>
  <si>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</si>
  <si>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</si>
  <si>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</si>
  <si>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</si>
  <si>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</si>
  <si>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</si>
  <si>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</si>
  <si>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</si>
  <si>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</si>
  <si>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</si>
  <si>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</si>
  <si>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</si>
  <si>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</si>
  <si>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</si>
  <si>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</si>
  <si>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</si>
  <si>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</si>
  <si>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</si>
  <si>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</si>
  <si>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</si>
  <si>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</si>
  <si>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</si>
  <si>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</si>
  <si>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</si>
  <si>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</si>
  <si>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</si>
  <si>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</si>
  <si>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</si>
  <si>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</si>
  <si>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</si>
  <si>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</si>
  <si>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</si>
  <si>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</si>
  <si>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</si>
  <si>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</si>
  <si>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</si>
  <si>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</si>
  <si>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</si>
  <si>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</si>
  <si>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</si>
  <si>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</si>
  <si>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</si>
  <si>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</si>
  <si>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</si>
  <si>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</si>
  <si>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</si>
  <si>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</si>
  <si>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</si>
  <si>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</si>
  <si>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</si>
  <si>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</si>
  <si>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</si>
  <si>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</si>
  <si>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</si>
  <si>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</si>
  <si>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</si>
  <si>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</si>
  <si>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</si>
  <si>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</si>
  <si>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</si>
  <si>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</si>
  <si>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</si>
  <si>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</si>
  <si>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</si>
  <si>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</si>
  <si>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</si>
  <si>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</si>
  <si>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</si>
  <si>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</si>
  <si>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</si>
  <si>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</si>
  <si>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</si>
  <si>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</si>
  <si>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</si>
  <si>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</si>
  <si>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</si>
  <si>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</si>
  <si>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</si>
  <si>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</si>
  <si>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</si>
  <si>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</si>
  <si>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</si>
  <si>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</si>
  <si>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</si>
  <si>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</si>
  <si>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</si>
  <si>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</si>
  <si>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</si>
  <si>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</si>
  <si>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</si>
  <si>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</si>
  <si>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</si>
  <si>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</si>
  <si>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</si>
  <si>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</si>
  <si>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</si>
  <si>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</si>
  <si>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</si>
  <si>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</si>
  <si>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</si>
  <si>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</si>
  <si>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</si>
  <si>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</si>
  <si>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</si>
  <si>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</si>
  <si>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</si>
  <si>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</si>
  <si>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</si>
  <si>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</si>
  <si>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</si>
  <si>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</si>
  <si>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</si>
  <si>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</si>
  <si>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</si>
  <si>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</si>
  <si>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</si>
  <si>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</si>
  <si>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</si>
  <si>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</si>
  <si>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</si>
  <si>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</si>
  <si>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</si>
  <si>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</si>
  <si>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</si>
  <si>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</si>
  <si>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</si>
  <si>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</si>
  <si>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</si>
  <si>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</si>
  <si>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</si>
  <si>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</si>
  <si>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</si>
  <si>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</si>
  <si>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</si>
  <si>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</si>
  <si>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</si>
  <si>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</si>
  <si>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</si>
  <si>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</si>
  <si>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</si>
  <si>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</si>
  <si>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</si>
  <si>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</si>
  <si>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</si>
  <si>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</si>
  <si>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</si>
  <si>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</si>
  <si>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</si>
  <si>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</si>
  <si>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</si>
  <si>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</si>
  <si>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</si>
  <si>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</si>
  <si>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</si>
  <si>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</si>
  <si>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</si>
  <si>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</si>
  <si>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</si>
  <si>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</si>
  <si>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</si>
  <si>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</si>
  <si>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</si>
  <si>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</si>
  <si>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</si>
  <si>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</si>
  <si>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</si>
  <si>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</si>
  <si>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</si>
  <si>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</si>
  <si>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</si>
  <si>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</si>
  <si>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</si>
  <si>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</si>
  <si>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</si>
  <si>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</si>
  <si>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</si>
  <si>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</si>
  <si>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</si>
  <si>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</si>
  <si>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</si>
  <si>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</si>
  <si>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</si>
  <si>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</si>
  <si>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</si>
  <si>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</si>
  <si>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</si>
  <si>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</si>
  <si>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</si>
  <si>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</si>
  <si>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</si>
  <si>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</si>
  <si>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</si>
  <si>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</si>
  <si>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</si>
  <si>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</si>
  <si>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</si>
  <si>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</si>
  <si>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</si>
  <si>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</si>
  <si>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</si>
  <si>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</si>
  <si>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</si>
  <si>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</si>
  <si>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</si>
  <si>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</si>
  <si>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</si>
  <si>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</si>
  <si>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</si>
  <si>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</si>
  <si>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</si>
  <si>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</si>
  <si>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</si>
  <si>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</si>
  <si>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</si>
  <si>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</si>
  <si>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</si>
  <si>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</si>
  <si>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</si>
  <si>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</si>
  <si>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</si>
  <si>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</si>
  <si>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</si>
  <si>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</si>
  <si>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</si>
  <si>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</si>
  <si>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</si>
  <si>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</si>
  <si>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</si>
  <si>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</si>
  <si>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</si>
  <si>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</si>
  <si>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</si>
  <si>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</si>
  <si>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</si>
  <si>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</si>
  <si>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</si>
  <si>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</si>
  <si>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</si>
  <si>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</si>
  <si>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</si>
  <si>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</si>
  <si>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</si>
  <si>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</si>
  <si>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</si>
  <si>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</si>
  <si>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</si>
  <si>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</si>
  <si>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</si>
  <si>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</si>
  <si>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</si>
  <si>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</si>
  <si>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</si>
  <si>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</si>
  <si>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</si>
  <si>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</si>
  <si>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</si>
  <si>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</si>
  <si>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</si>
  <si>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</si>
  <si>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</si>
  <si>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</si>
  <si>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</si>
  <si>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</si>
  <si>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</si>
  <si>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</si>
  <si>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</si>
  <si>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</si>
  <si>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</si>
  <si>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</si>
  <si>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</si>
  <si>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</si>
  <si>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</si>
  <si>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</si>
  <si>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</si>
  <si>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</si>
  <si>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</si>
  <si>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</si>
  <si>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</si>
  <si>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</si>
  <si>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</si>
  <si>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</si>
  <si>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</si>
  <si>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</si>
  <si>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</si>
  <si>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</si>
  <si>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</si>
  <si>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</si>
  <si>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</si>
  <si>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</si>
  <si>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</si>
  <si>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</si>
  <si>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</si>
  <si>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</si>
  <si>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</si>
  <si>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</si>
  <si>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</si>
  <si>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</si>
  <si>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</si>
  <si>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</si>
  <si>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</si>
  <si>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</si>
  <si>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</si>
  <si>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</si>
  <si>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</si>
  <si>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</si>
  <si>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</si>
  <si>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</si>
  <si>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</si>
  <si>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</si>
  <si>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</si>
  <si>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</si>
  <si>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</si>
  <si>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</si>
  <si>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</si>
  <si>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</si>
  <si>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</si>
  <si>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</si>
  <si>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</si>
  <si>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</si>
  <si>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</si>
  <si>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</si>
  <si>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</si>
  <si>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</si>
  <si>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</si>
  <si>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</si>
  <si>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</si>
  <si>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</si>
  <si>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</si>
  <si>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</si>
  <si>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</si>
  <si>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</si>
  <si>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</si>
  <si>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</si>
  <si>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</si>
  <si>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</si>
  <si>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</si>
  <si>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</si>
  <si>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</si>
  <si>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</si>
  <si>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</si>
  <si>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</si>
  <si>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</si>
  <si>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</si>
  <si>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</si>
  <si>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</si>
  <si>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</si>
  <si>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</si>
  <si>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</si>
  <si>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</si>
  <si>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</si>
  <si>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</si>
  <si>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</si>
  <si>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</si>
  <si>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</si>
  <si>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</si>
  <si>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</si>
  <si>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</si>
  <si>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</si>
  <si>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</si>
  <si>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</si>
  <si>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</si>
  <si>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</si>
  <si>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</si>
  <si>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</si>
  <si>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</si>
  <si>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</si>
  <si>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</si>
  <si>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</si>
  <si>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</si>
  <si>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</si>
  <si>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</si>
  <si>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</si>
  <si>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</si>
  <si>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</si>
  <si>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</si>
  <si>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</si>
  <si>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</si>
  <si>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</si>
  <si>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</si>
  <si>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</si>
  <si>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</si>
  <si>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</si>
  <si>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</si>
  <si>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</si>
  <si>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</si>
  <si>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</si>
  <si>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</si>
  <si>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</si>
  <si>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</si>
  <si>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</si>
  <si>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</si>
  <si>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</si>
  <si>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</si>
  <si>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</si>
  <si>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</si>
  <si>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</si>
  <si>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</si>
  <si>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</si>
  <si>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</si>
  <si>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</si>
  <si>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</si>
  <si>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</si>
  <si>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</si>
  <si>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</si>
  <si>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</si>
  <si>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</si>
  <si>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</si>
  <si>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</si>
  <si>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</si>
  <si>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</si>
  <si>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</si>
  <si>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</si>
  <si>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</si>
  <si>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</si>
  <si>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</si>
  <si>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</si>
  <si>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</si>
  <si>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</si>
  <si>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</si>
  <si>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</si>
  <si>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</si>
  <si>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</si>
  <si>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</si>
  <si>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</si>
  <si>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</si>
  <si>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</si>
  <si>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</si>
  <si>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</si>
  <si>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</si>
  <si>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</si>
  <si>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</si>
  <si>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</si>
  <si>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</si>
  <si>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</si>
  <si>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</si>
  <si>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</si>
  <si>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</si>
  <si>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</si>
  <si>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</si>
  <si>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</si>
  <si>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</si>
  <si>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</si>
  <si>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</si>
  <si>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</si>
  <si>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</si>
  <si>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</si>
  <si>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</si>
  <si>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</si>
  <si>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</si>
  <si>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</si>
  <si>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</si>
  <si>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</si>
  <si>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</si>
  <si>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</si>
  <si>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</si>
  <si>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</si>
  <si>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</si>
  <si>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</si>
  <si>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</si>
  <si>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</si>
  <si>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</si>
  <si>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</si>
  <si>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</si>
  <si>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</si>
  <si>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</si>
  <si>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</si>
  <si>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</si>
  <si>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</si>
  <si>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</si>
  <si>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</si>
  <si>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</si>
  <si>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</si>
  <si>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</si>
  <si>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</si>
  <si>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</si>
  <si>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</si>
  <si>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</si>
  <si>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</si>
  <si>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</si>
  <si>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</si>
  <si>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</si>
  <si>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</si>
  <si>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</si>
  <si>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</si>
  <si>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</si>
  <si>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</si>
  <si>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</si>
  <si>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</si>
  <si>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</si>
  <si>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</si>
  <si>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</si>
  <si>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</si>
  <si>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</si>
  <si>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</si>
  <si>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</si>
  <si>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</si>
  <si>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</si>
  <si>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</si>
  <si>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</si>
  <si>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</si>
  <si>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</si>
  <si>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</si>
  <si>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</si>
  <si>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</si>
  <si>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</si>
  <si>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</si>
  <si>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</si>
  <si>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</si>
  <si>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</si>
  <si>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</si>
  <si>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</si>
  <si>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</si>
  <si>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</si>
  <si>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</si>
  <si>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</si>
  <si>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</si>
  <si>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</si>
  <si>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</si>
  <si>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</si>
  <si>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</si>
  <si>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</si>
  <si>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</si>
  <si>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</si>
  <si>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</si>
  <si>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</si>
  <si>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</si>
  <si>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</si>
  <si>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</si>
  <si>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</si>
  <si>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</si>
  <si>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</si>
  <si>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</si>
  <si>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</si>
  <si>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</si>
  <si>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</si>
  <si>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</si>
  <si>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</si>
  <si>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</si>
  <si>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</si>
  <si>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</si>
  <si>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</si>
  <si>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</si>
  <si>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</si>
  <si>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</si>
  <si>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</si>
  <si>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</si>
  <si>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</si>
  <si>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</si>
  <si>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</si>
  <si>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</si>
  <si>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</si>
  <si>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</si>
  <si>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</si>
  <si>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</si>
  <si>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</si>
  <si>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</si>
  <si>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</si>
  <si>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</si>
  <si>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</si>
  <si>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</si>
  <si>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</si>
  <si>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</si>
  <si>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</si>
  <si>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</si>
  <si>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</si>
  <si>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</si>
  <si>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</si>
  <si>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</si>
  <si>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</si>
  <si>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</si>
  <si>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</si>
  <si>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</si>
  <si>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</si>
  <si>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</si>
  <si>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</si>
  <si>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</si>
  <si>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</si>
  <si>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</si>
  <si>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</si>
  <si>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</si>
  <si>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</si>
  <si>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</si>
  <si>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</si>
  <si>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</si>
  <si>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</si>
  <si>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</si>
  <si>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</si>
  <si>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</si>
  <si>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</si>
  <si>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</si>
  <si>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</si>
  <si>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</si>
  <si>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</si>
  <si>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</si>
  <si>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</si>
  <si>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</si>
  <si>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</si>
  <si>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</si>
  <si>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</si>
  <si>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</si>
  <si>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</si>
  <si>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</si>
  <si>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</si>
  <si>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</si>
  <si>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</si>
  <si>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</si>
  <si>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</si>
  <si>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</si>
  <si>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</si>
  <si>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</si>
  <si>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</si>
  <si>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</si>
  <si>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</si>
  <si>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</si>
  <si>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</si>
  <si>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</si>
  <si>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</si>
  <si>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</si>
  <si>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</si>
  <si>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</si>
  <si>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</si>
  <si>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</si>
  <si>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</si>
  <si>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</si>
  <si>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</si>
  <si>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</si>
  <si>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</si>
  <si>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</si>
  <si>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</si>
  <si>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</si>
  <si>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</si>
  <si>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</si>
  <si>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</si>
  <si>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</si>
  <si>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</si>
  <si>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</si>
  <si>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</si>
  <si>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</si>
  <si>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</si>
  <si>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</si>
  <si>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</si>
  <si>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</si>
  <si>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</si>
  <si>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</si>
  <si>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</si>
  <si>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</si>
  <si>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</si>
  <si>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</si>
  <si>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</si>
  <si>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</si>
  <si>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</si>
  <si>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</si>
  <si>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</si>
  <si>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</si>
  <si>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</si>
  <si>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</si>
  <si>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</si>
  <si>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</si>
  <si>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</si>
  <si>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</si>
  <si>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</si>
  <si>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</si>
  <si>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</si>
  <si>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</si>
  <si>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</si>
  <si>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</si>
  <si>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</si>
  <si>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</si>
  <si>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</si>
  <si>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</si>
  <si>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</si>
  <si>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</si>
  <si>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</si>
  <si>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</si>
  <si>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</si>
  <si>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</si>
  <si>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</si>
  <si>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</si>
  <si>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</si>
  <si>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</si>
  <si>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</si>
  <si>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</si>
  <si>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</si>
  <si>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</si>
  <si>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</si>
  <si>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</si>
  <si>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</si>
  <si>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</si>
  <si>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</si>
  <si>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</si>
  <si>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</si>
  <si>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</si>
  <si>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</si>
  <si>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</si>
  <si>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</si>
  <si>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</si>
  <si>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</si>
  <si>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</si>
  <si>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</si>
  <si>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</si>
  <si>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</si>
  <si>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</si>
  <si>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</si>
  <si>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</si>
  <si>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</si>
  <si>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</si>
  <si>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</si>
  <si>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</si>
  <si>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</si>
  <si>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</si>
  <si>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</si>
  <si>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</si>
  <si>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</si>
  <si>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</si>
  <si>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</si>
  <si>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</si>
  <si>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</si>
  <si>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</si>
  <si>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</si>
  <si>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</si>
  <si>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</si>
  <si>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</si>
  <si>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</si>
  <si>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</si>
  <si>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</si>
  <si>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</si>
  <si>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</si>
  <si>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</si>
  <si>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</si>
  <si>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</si>
  <si>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</si>
  <si>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</si>
  <si>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</si>
  <si>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</si>
  <si>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</si>
  <si>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</si>
  <si>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</si>
  <si>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</si>
  <si>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</si>
  <si>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</si>
  <si>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</si>
  <si>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</si>
  <si>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</si>
  <si>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</si>
  <si>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</si>
  <si>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</si>
  <si>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</si>
  <si>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</si>
  <si>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</si>
  <si>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</si>
  <si>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</si>
  <si>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</si>
  <si>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</si>
  <si>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</si>
  <si>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</si>
  <si>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</si>
  <si>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</si>
  <si>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</si>
  <si>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</si>
  <si>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</si>
  <si>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</si>
  <si>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</si>
  <si>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</si>
  <si>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</si>
  <si>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</si>
  <si>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</si>
  <si>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</si>
  <si>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</si>
  <si>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</si>
  <si>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</si>
  <si>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</si>
  <si>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</si>
  <si>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</si>
  <si>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</si>
  <si>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</si>
  <si>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</si>
  <si>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</si>
  <si>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</si>
  <si>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</si>
  <si>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</si>
  <si>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</si>
  <si>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</si>
  <si>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</si>
  <si>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</si>
  <si>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</si>
  <si>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</si>
  <si>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</si>
  <si>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</si>
  <si>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</si>
  <si>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</si>
  <si>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</si>
  <si>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</si>
  <si>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</si>
  <si>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</si>
  <si>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</si>
  <si>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</si>
  <si>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</si>
  <si>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</si>
  <si>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</si>
  <si>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</si>
  <si>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</si>
  <si>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</si>
  <si>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</si>
  <si>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</si>
  <si>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</si>
  <si>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</si>
  <si>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</si>
  <si>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</si>
  <si>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</si>
  <si>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</si>
  <si>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</si>
  <si>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</si>
  <si>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</si>
  <si>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</si>
  <si>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</si>
  <si>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</si>
  <si>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</si>
  <si>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</si>
  <si>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</si>
  <si>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</si>
  <si>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</si>
  <si>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</si>
  <si>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</si>
  <si>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</si>
  <si>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</si>
  <si>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</si>
  <si>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</si>
  <si>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</si>
  <si>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</si>
  <si>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</si>
  <si>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</si>
  <si>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</si>
  <si>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</si>
  <si>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</si>
  <si>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</si>
  <si>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</si>
  <si>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</si>
  <si>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</si>
  <si>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</si>
  <si>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</si>
  <si>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</si>
  <si>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</si>
  <si>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</si>
  <si>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</si>
  <si>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</si>
  <si>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</si>
  <si>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</si>
  <si>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</si>
  <si>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</si>
  <si>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</si>
  <si>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</si>
  <si>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</si>
  <si>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</si>
  <si>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</si>
  <si>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</si>
  <si>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</si>
  <si>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</si>
  <si>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</si>
  <si>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</si>
  <si>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</si>
  <si>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</si>
  <si>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</si>
  <si>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</si>
  <si>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</si>
  <si>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</si>
  <si>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</si>
  <si>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</si>
  <si>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</si>
  <si>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</si>
  <si>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</si>
  <si>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</si>
  <si>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</si>
  <si>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</si>
  <si>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</si>
  <si>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</si>
  <si>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</si>
  <si>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</si>
  <si>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</si>
  <si>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</si>
  <si>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</si>
  <si>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</si>
  <si>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</si>
  <si>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</si>
  <si>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</si>
  <si>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</si>
  <si>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</si>
  <si>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</si>
  <si>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</si>
  <si>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</si>
  <si>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</si>
  <si>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</si>
  <si>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</si>
  <si>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</si>
  <si>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</si>
  <si>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</si>
  <si>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</si>
  <si>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</si>
  <si>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</si>
  <si>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</si>
  <si>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</si>
  <si>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</si>
  <si>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</si>
  <si>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</si>
  <si>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</si>
  <si>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</si>
  <si>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</si>
  <si>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</si>
  <si>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</si>
  <si>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</si>
  <si>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</si>
  <si>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</si>
  <si>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</si>
  <si>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</si>
  <si>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</si>
  <si>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</si>
  <si>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</si>
  <si>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</si>
  <si>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</si>
  <si>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</si>
  <si>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</si>
  <si>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</si>
  <si>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</si>
  <si>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</si>
  <si>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</si>
  <si>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</si>
  <si>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</si>
  <si>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</si>
  <si>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</si>
  <si>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</si>
  <si>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</si>
  <si>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</si>
  <si>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</si>
  <si>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</si>
  <si>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</si>
  <si>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</si>
  <si>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</si>
  <si>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</si>
  <si>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</si>
  <si>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</si>
  <si>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</si>
  <si>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</si>
  <si>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</si>
  <si>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</si>
  <si>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</si>
  <si>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</si>
  <si>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</si>
  <si>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</si>
  <si>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</si>
  <si>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</si>
  <si>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</si>
  <si>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</si>
  <si>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</si>
  <si>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</si>
  <si>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</si>
  <si>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</si>
  <si>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</si>
  <si>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</si>
  <si>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</si>
  <si>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</si>
  <si>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</si>
  <si>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</si>
  <si>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</si>
  <si>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</si>
  <si>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</si>
  <si>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</si>
  <si>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</si>
  <si>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</si>
  <si>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</si>
  <si>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</si>
  <si>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</si>
  <si>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</si>
  <si>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</si>
  <si>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</si>
  <si>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</si>
  <si>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</si>
  <si>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</si>
  <si>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</si>
  <si>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</si>
  <si>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</si>
  <si>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</si>
  <si>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</si>
  <si>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</si>
  <si>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</si>
  <si>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</si>
  <si>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</si>
  <si>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</si>
  <si>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</si>
  <si>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</si>
  <si>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</si>
  <si>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</si>
  <si>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</si>
  <si>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</si>
  <si>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</si>
  <si>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</si>
  <si>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</si>
  <si>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</si>
  <si>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</si>
  <si>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</si>
  <si>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</si>
  <si>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</si>
  <si>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</si>
  <si>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</si>
  <si>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</si>
  <si>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</si>
  <si>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</si>
  <si>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</si>
  <si>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</si>
  <si>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</si>
  <si>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</si>
  <si>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</si>
  <si>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</si>
  <si>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</si>
  <si>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</si>
  <si>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</si>
  <si>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</si>
  <si>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</si>
  <si>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</si>
  <si>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</si>
  <si>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</si>
  <si>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</si>
  <si>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</si>
  <si>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</si>
  <si>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</si>
  <si>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</si>
  <si>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</si>
  <si>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</si>
  <si>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</si>
  <si>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</si>
  <si>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</si>
  <si>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</si>
  <si>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</si>
  <si>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</si>
  <si>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</si>
  <si>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</si>
  <si>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</si>
  <si>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</si>
  <si>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</si>
  <si>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</si>
  <si>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</si>
  <si>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</si>
  <si>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</si>
  <si>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</si>
  <si>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</si>
  <si>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</si>
  <si>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</si>
  <si>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</si>
  <si>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</si>
  <si>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</si>
  <si>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</si>
  <si>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</si>
  <si>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</si>
  <si>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</si>
  <si>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</si>
  <si>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</si>
  <si>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</si>
  <si>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</si>
  <si>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</si>
  <si>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</si>
  <si>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</si>
  <si>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</si>
  <si>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</si>
  <si>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</si>
  <si>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</si>
  <si>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</si>
  <si>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</si>
  <si>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</si>
  <si>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</si>
  <si>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</si>
  <si>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</si>
  <si>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</si>
  <si>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</si>
  <si>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</si>
  <si>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</si>
  <si>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</si>
  <si>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</si>
  <si>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</si>
  <si>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</si>
  <si>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</si>
  <si>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</si>
  <si>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</si>
  <si>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</si>
  <si>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</si>
  <si>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</si>
  <si>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</si>
  <si>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</si>
  <si>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</si>
  <si>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</si>
  <si>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</si>
  <si>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</si>
  <si>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</si>
  <si>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</si>
  <si>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</si>
  <si>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</si>
  <si>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</si>
  <si>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</si>
  <si>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</si>
  <si>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</si>
  <si>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</si>
  <si>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</si>
  <si>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</si>
  <si>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</si>
  <si>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</si>
  <si>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</si>
  <si>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</si>
  <si>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</si>
  <si>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</si>
  <si>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</si>
  <si>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</si>
  <si>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</si>
  <si>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</si>
  <si>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</si>
  <si>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</si>
  <si>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</si>
  <si>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</si>
  <si>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</si>
  <si>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</si>
  <si>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</si>
  <si>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</si>
  <si>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</si>
  <si>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</si>
  <si>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</si>
  <si>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</si>
  <si>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</si>
  <si>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</si>
  <si>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</si>
  <si>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</si>
  <si>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</si>
  <si>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</si>
  <si>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</si>
  <si>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</si>
  <si>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</si>
  <si>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</si>
  <si>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</si>
  <si>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</si>
  <si>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</si>
  <si>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</si>
  <si>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</si>
  <si>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</si>
  <si>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</si>
  <si>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</si>
  <si>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</si>
  <si>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</si>
  <si>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</si>
  <si>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</si>
  <si>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</si>
  <si>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</si>
  <si>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</si>
  <si>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</si>
  <si>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</si>
  <si>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</si>
  <si>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</si>
  <si>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</si>
  <si>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</si>
  <si>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</si>
  <si>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</si>
  <si>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</si>
  <si>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</si>
  <si>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</si>
  <si>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</si>
  <si>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</si>
  <si>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</si>
  <si>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</si>
  <si>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</si>
  <si>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</si>
  <si>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</si>
  <si>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</si>
  <si>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</si>
  <si>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</si>
  <si>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</si>
  <si>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</si>
  <si>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</si>
  <si>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</si>
  <si>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</si>
  <si>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</si>
  <si>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</si>
  <si>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</si>
  <si>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</si>
  <si>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</si>
  <si>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</si>
  <si>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</si>
  <si>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</si>
  <si>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</si>
  <si>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</si>
  <si>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</si>
  <si>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</si>
  <si>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</si>
  <si>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</si>
  <si>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</si>
  <si>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</si>
  <si>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</si>
  <si>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</si>
  <si>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</si>
  <si>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</si>
  <si>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</si>
  <si>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</si>
  <si>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</si>
  <si>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</si>
  <si>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</si>
  <si>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</si>
  <si>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</si>
  <si>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</si>
  <si>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</si>
  <si>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</si>
  <si>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</si>
  <si>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</si>
  <si>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</si>
  <si>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</si>
  <si>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</si>
  <si>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</si>
  <si>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</si>
  <si>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</si>
  <si>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</si>
  <si>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</si>
  <si>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</si>
  <si>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</si>
  <si>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</si>
  <si>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</si>
  <si>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</si>
  <si>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</si>
  <si>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</si>
  <si>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</si>
  <si>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</si>
  <si>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</si>
  <si>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</si>
  <si>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</si>
  <si>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</si>
  <si>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</si>
  <si>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</si>
  <si>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</si>
  <si>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</si>
  <si>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</si>
  <si>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</si>
  <si>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</si>
  <si>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</si>
  <si>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</si>
  <si>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</si>
  <si>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</si>
  <si>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</si>
  <si>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</si>
  <si>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</si>
  <si>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</si>
  <si>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</si>
  <si>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</si>
  <si>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</si>
  <si>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</si>
  <si>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</si>
  <si>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</si>
  <si>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</si>
  <si>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</si>
  <si>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</si>
  <si>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</si>
  <si>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</si>
  <si>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</si>
  <si>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</si>
  <si>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</si>
  <si>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</si>
  <si>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</si>
  <si>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</si>
  <si>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</si>
  <si>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</si>
  <si>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</si>
  <si>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</si>
  <si>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</si>
  <si>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</si>
  <si>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</si>
  <si>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</si>
  <si>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</si>
  <si>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</si>
  <si>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</si>
  <si>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</si>
  <si>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</si>
  <si>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</si>
  <si>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</si>
  <si>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</si>
  <si>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</si>
  <si>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</si>
  <si>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</si>
  <si>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</si>
  <si>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</si>
  <si>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</si>
  <si>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</si>
  <si>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</si>
  <si>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</si>
  <si>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</si>
  <si>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</si>
  <si>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</si>
  <si>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</si>
  <si>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</si>
  <si>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</si>
  <si>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</si>
  <si>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</si>
  <si>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</si>
  <si>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</si>
  <si>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</si>
  <si>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</si>
  <si>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</si>
  <si>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</si>
  <si>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</si>
  <si>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</si>
  <si>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</si>
  <si>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</si>
  <si>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</si>
  <si>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</si>
  <si>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</si>
  <si>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</si>
  <si>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</si>
  <si>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</si>
  <si>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</si>
  <si>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</si>
  <si>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</si>
  <si>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</si>
  <si>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</si>
  <si>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</si>
  <si>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</si>
  <si>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</si>
  <si>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</si>
  <si>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</si>
  <si>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</si>
  <si>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</si>
  <si>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</si>
  <si>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</si>
  <si>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</si>
  <si>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</si>
  <si>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</si>
  <si>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</si>
  <si>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</si>
  <si>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</si>
  <si>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</si>
  <si>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</si>
  <si>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</si>
  <si>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</si>
  <si>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</si>
  <si>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</si>
  <si>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</si>
  <si>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</si>
  <si>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</si>
  <si>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</si>
  <si>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</si>
  <si>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</si>
  <si>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</si>
  <si>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</si>
  <si>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</si>
  <si>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</si>
  <si>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</si>
  <si>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</si>
  <si>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</si>
  <si>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</si>
  <si>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</si>
  <si>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</si>
  <si>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</si>
  <si>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</si>
  <si>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</si>
  <si>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</si>
  <si>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</si>
  <si>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</si>
  <si>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</si>
  <si>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</si>
  <si>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</si>
  <si>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</si>
  <si>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</si>
  <si>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</si>
  <si>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</si>
  <si>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</si>
  <si>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</si>
  <si>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</si>
  <si>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</si>
  <si>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</si>
  <si>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</si>
  <si>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</si>
  <si>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</si>
  <si>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</si>
  <si>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</si>
  <si>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</si>
  <si>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</si>
  <si>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</si>
  <si>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</si>
  <si>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</si>
  <si>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</si>
  <si>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</si>
  <si>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</si>
  <si>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</si>
  <si>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</si>
  <si>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</si>
  <si>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</si>
  <si>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</si>
  <si>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</si>
  <si>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</si>
  <si>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</si>
  <si>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</si>
  <si>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</si>
  <si>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</si>
  <si>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</si>
  <si>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</si>
  <si>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</si>
  <si>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</si>
  <si>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</si>
  <si>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</si>
  <si>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</si>
  <si>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</si>
  <si>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</si>
  <si>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</si>
  <si>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</si>
  <si>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</si>
  <si>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</si>
  <si>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</si>
  <si>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</si>
  <si>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</si>
  <si>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</si>
  <si>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</si>
  <si>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</si>
  <si>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</si>
  <si>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</si>
  <si>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</si>
  <si>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</si>
  <si>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</si>
  <si>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</si>
  <si>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</si>
  <si>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</si>
  <si>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</si>
  <si>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</si>
  <si>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</si>
  <si>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</si>
  <si>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</si>
  <si>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</si>
  <si>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</si>
  <si>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</si>
  <si>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</si>
  <si>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</si>
  <si>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</si>
  <si>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</si>
  <si>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</si>
  <si>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</si>
  <si>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</si>
  <si>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</si>
  <si>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</si>
  <si>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</si>
  <si>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</si>
  <si>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</si>
  <si>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</si>
  <si>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</si>
  <si>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</si>
  <si>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</si>
  <si>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</si>
  <si>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</si>
  <si>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</si>
  <si>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</si>
  <si>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</si>
  <si>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</si>
  <si>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</si>
  <si>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</si>
  <si>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</si>
  <si>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</si>
  <si>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</si>
  <si>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</si>
  <si>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</si>
  <si>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</si>
  <si>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</si>
  <si>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</si>
  <si>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</si>
  <si>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</si>
  <si>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</si>
  <si>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</si>
  <si>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</si>
  <si>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</si>
  <si>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</si>
  <si>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</si>
  <si>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</si>
  <si>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</si>
  <si>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</si>
  <si>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</si>
  <si>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</si>
  <si>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</si>
  <si>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</si>
  <si>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</si>
  <si>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</si>
  <si>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</si>
  <si>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</si>
  <si>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</si>
  <si>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</si>
  <si>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</si>
  <si>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</si>
  <si>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</si>
  <si>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</si>
  <si>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</si>
  <si>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</si>
  <si>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</si>
  <si>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</si>
  <si>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</si>
  <si>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</si>
  <si>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</si>
  <si>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</si>
  <si>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</si>
  <si>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</si>
  <si>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</si>
  <si>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</si>
  <si>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</si>
  <si>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</si>
  <si>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</si>
  <si>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</si>
  <si>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</si>
  <si>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</si>
  <si>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</si>
  <si>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</si>
  <si>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</si>
  <si>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</si>
  <si>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</si>
  <si>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</si>
  <si>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</si>
  <si>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</si>
  <si>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</si>
  <si>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</si>
  <si>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</si>
  <si>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</si>
  <si>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</si>
  <si>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</si>
  <si>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</si>
  <si>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</si>
  <si>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</si>
  <si>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</si>
  <si>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</si>
  <si>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</si>
  <si>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</si>
  <si>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</si>
  <si>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</si>
  <si>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</si>
  <si>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</si>
  <si>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</si>
  <si>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</si>
  <si>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</si>
  <si>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</si>
  <si>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</si>
  <si>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</si>
  <si>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</si>
  <si>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</si>
  <si>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</si>
  <si>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</si>
  <si>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</si>
  <si>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</si>
  <si>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</si>
  <si>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</si>
  <si>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</si>
  <si>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</si>
  <si>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</si>
  <si>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</si>
  <si>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</si>
  <si>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</si>
  <si>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</si>
  <si>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</si>
  <si>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</si>
  <si>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</si>
  <si>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</si>
  <si>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</si>
  <si>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</si>
  <si>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</si>
  <si>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</si>
  <si>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</si>
  <si>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</si>
  <si>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</si>
  <si>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</si>
  <si>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</si>
  <si>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</si>
  <si>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</si>
  <si>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</si>
  <si>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</si>
  <si>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</si>
  <si>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</si>
  <si>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</si>
  <si>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</si>
  <si>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</si>
  <si>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</si>
  <si>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</si>
  <si>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</si>
  <si>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</si>
  <si>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</si>
  <si>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</si>
  <si>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</si>
  <si>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</si>
  <si>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</si>
  <si>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</si>
  <si>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</si>
  <si>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</si>
  <si>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</si>
  <si>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</si>
  <si>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</si>
  <si>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</si>
  <si>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</si>
  <si>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</si>
  <si>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</si>
  <si>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</si>
  <si>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</si>
  <si>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</si>
  <si>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</si>
  <si>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</si>
  <si>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</si>
  <si>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</si>
  <si>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</si>
  <si>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</si>
  <si>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</si>
  <si>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</si>
  <si>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</si>
  <si>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</si>
  <si>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</si>
  <si>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</si>
  <si>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</si>
  <si>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</si>
  <si>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</si>
  <si>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</si>
  <si>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</si>
  <si>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</si>
  <si>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</si>
  <si>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</si>
  <si>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</si>
  <si>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</si>
  <si>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</si>
  <si>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</si>
  <si>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</si>
  <si>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</si>
  <si>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</si>
  <si>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</si>
  <si>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</si>
  <si>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</si>
  <si>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</si>
  <si>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</si>
  <si>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</si>
  <si>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</si>
  <si>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</si>
  <si>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</si>
  <si>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</si>
  <si>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</si>
  <si>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</si>
  <si>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</si>
  <si>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</si>
  <si>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</si>
  <si>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</si>
  <si>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</si>
  <si>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</si>
  <si>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</si>
  <si>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</si>
  <si>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</si>
  <si>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</si>
  <si>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</si>
  <si>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</si>
  <si>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</si>
  <si>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</si>
  <si>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</si>
  <si>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</si>
  <si>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</si>
  <si>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</si>
  <si>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</si>
  <si>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</si>
  <si>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</si>
  <si>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</si>
  <si>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</si>
  <si>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</si>
  <si>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</si>
  <si>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</si>
  <si>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</si>
  <si>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</si>
  <si>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</si>
  <si>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</si>
  <si>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</si>
  <si>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</si>
  <si>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</si>
  <si>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</si>
  <si>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</si>
  <si>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</si>
  <si>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</si>
  <si>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</si>
  <si>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</si>
  <si>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</si>
  <si>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</si>
  <si>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</si>
  <si>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</si>
  <si>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</si>
  <si>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</si>
  <si>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</si>
  <si>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</si>
  <si>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</si>
  <si>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</si>
  <si>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</si>
  <si>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</si>
  <si>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</si>
  <si>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</si>
  <si>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</si>
  <si>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</si>
  <si>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</si>
  <si>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</si>
  <si>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</si>
  <si>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</si>
  <si>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</si>
  <si>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</si>
  <si>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</si>
  <si>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</si>
  <si>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</si>
  <si>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</si>
  <si>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</si>
  <si>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</si>
  <si>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</si>
  <si>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</si>
  <si>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</si>
  <si>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</si>
  <si>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</si>
  <si>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</si>
  <si>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</si>
  <si>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</si>
  <si>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</si>
  <si>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</si>
  <si>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</si>
  <si>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</si>
  <si>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</si>
  <si>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</si>
  <si>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</si>
  <si>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</si>
  <si>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</si>
  <si>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</si>
  <si>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</si>
  <si>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</si>
  <si>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</si>
  <si>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</si>
  <si>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</si>
  <si>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</si>
  <si>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</si>
  <si>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</si>
  <si>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</si>
  <si>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</si>
  <si>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</si>
  <si>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</si>
  <si>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</si>
  <si>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</si>
  <si>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</si>
  <si>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</si>
  <si>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</si>
  <si>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</si>
  <si>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</si>
  <si>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</si>
  <si>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</si>
  <si>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</si>
  <si>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</si>
  <si>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</si>
  <si>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</si>
  <si>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</si>
  <si>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</si>
  <si>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</si>
  <si>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</si>
  <si>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</si>
  <si>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</si>
  <si>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</si>
  <si>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</si>
  <si>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</si>
  <si>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</si>
  <si>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</si>
  <si>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</si>
  <si>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</si>
  <si>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</si>
  <si>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</si>
  <si>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</si>
  <si>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</si>
  <si>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</si>
  <si>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</si>
  <si>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</si>
  <si>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</si>
  <si>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</si>
  <si>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</si>
  <si>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</si>
  <si>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</si>
  <si>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</si>
  <si>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</si>
  <si>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</si>
  <si>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</si>
  <si>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</si>
  <si>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</si>
  <si>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</si>
  <si>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</si>
  <si>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</si>
  <si>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</si>
  <si>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</si>
  <si>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</si>
  <si>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</si>
  <si>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</si>
  <si>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</si>
  <si>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</si>
  <si>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</si>
  <si>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</si>
  <si>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</si>
  <si>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</si>
  <si>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</si>
  <si>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</si>
  <si>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</si>
  <si>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</si>
  <si>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</si>
  <si>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</si>
  <si>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</si>
  <si>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</si>
  <si>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</si>
  <si>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</si>
  <si>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</si>
  <si>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</si>
  <si>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</si>
  <si>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</si>
  <si>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</si>
  <si>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</si>
  <si>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</si>
  <si>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</si>
  <si>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</si>
  <si>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</si>
  <si>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</si>
  <si>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</si>
  <si>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</si>
  <si>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</si>
  <si>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</si>
  <si>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</si>
  <si>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</si>
  <si>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</si>
  <si>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</si>
  <si>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</si>
  <si>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</si>
  <si>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</si>
  <si>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</si>
  <si>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</si>
  <si>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</si>
  <si>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</si>
  <si>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</si>
  <si>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</si>
  <si>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</si>
  <si>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</si>
  <si>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</si>
  <si>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</si>
  <si>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</si>
  <si>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</si>
  <si>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</si>
  <si>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</si>
  <si>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</si>
  <si>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</si>
  <si>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</si>
  <si>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</si>
  <si>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</si>
  <si>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</si>
  <si>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</si>
  <si>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</si>
  <si>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</si>
  <si>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</si>
  <si>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</si>
  <si>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</si>
  <si>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</si>
  <si>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</si>
  <si>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</si>
  <si>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</si>
  <si>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</si>
  <si>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</si>
  <si>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</si>
  <si>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</si>
  <si>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</si>
  <si>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</si>
  <si>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</si>
  <si>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</si>
  <si>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</si>
  <si>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</si>
  <si>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</si>
  <si>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</si>
  <si>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</si>
  <si>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</si>
  <si>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</si>
  <si>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</si>
  <si>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</si>
  <si>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</si>
  <si>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</si>
  <si>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</si>
  <si>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</si>
  <si>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</si>
  <si>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</si>
  <si>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</si>
  <si>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</si>
  <si>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</si>
  <si>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</si>
  <si>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</si>
  <si>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</si>
  <si>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</si>
  <si>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</si>
  <si>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</si>
  <si>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</si>
  <si>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</si>
  <si>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</si>
  <si>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</si>
  <si>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</si>
  <si>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</si>
  <si>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</si>
  <si>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</si>
  <si>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</si>
  <si>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</si>
  <si>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</si>
  <si>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</si>
  <si>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</si>
  <si>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</si>
  <si>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</si>
  <si>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</si>
  <si>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</si>
  <si>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</si>
  <si>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</si>
  <si>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</si>
  <si>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</si>
  <si>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</si>
  <si>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</si>
  <si>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</si>
  <si>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</si>
  <si>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</si>
  <si>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</si>
  <si>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</si>
  <si>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</si>
  <si>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</si>
  <si>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</si>
  <si>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</si>
  <si>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</si>
  <si>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</si>
  <si>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</si>
  <si>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</si>
  <si>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</si>
  <si>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</si>
  <si>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</si>
  <si>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</si>
  <si>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</si>
  <si>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</si>
  <si>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</si>
  <si>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</si>
  <si>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</si>
  <si>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</si>
  <si>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</si>
  <si>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</si>
  <si>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</si>
  <si>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</si>
  <si>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</si>
  <si>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</si>
  <si>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</si>
  <si>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</si>
  <si>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</si>
  <si>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</si>
  <si>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</si>
  <si>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</si>
  <si>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</si>
  <si>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</si>
  <si>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</si>
  <si>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</si>
  <si>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</si>
  <si>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</si>
  <si>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</si>
  <si>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</si>
  <si>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</si>
  <si>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</si>
  <si>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</si>
  <si>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</si>
  <si>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</si>
  <si>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</si>
  <si>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</si>
  <si>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</si>
  <si>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</si>
  <si>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</si>
  <si>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</si>
  <si>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</si>
  <si>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</si>
  <si>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</si>
  <si>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</si>
  <si>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</si>
  <si>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</si>
  <si>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</si>
  <si>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</si>
  <si>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</si>
  <si>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</si>
  <si>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</si>
  <si>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</si>
  <si>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</si>
  <si>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</si>
  <si>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</si>
  <si>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</si>
  <si>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</si>
  <si>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</si>
  <si>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</si>
  <si>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</si>
  <si>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</si>
  <si>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</si>
  <si>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</si>
  <si>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</si>
  <si>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</si>
  <si>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</si>
  <si>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</si>
  <si>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</si>
  <si>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</si>
  <si>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</si>
  <si>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</si>
  <si>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</si>
  <si>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</si>
  <si>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</si>
  <si>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</si>
  <si>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</si>
  <si>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</si>
  <si>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</si>
  <si>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</si>
  <si>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</si>
  <si>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</si>
  <si>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</si>
  <si>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</si>
  <si>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</si>
  <si>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</si>
  <si>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</si>
  <si>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</si>
  <si>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</si>
  <si>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</si>
  <si>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</si>
  <si>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</si>
  <si>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</si>
  <si>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</si>
  <si>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</si>
  <si>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</si>
  <si>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</si>
  <si>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</si>
  <si>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</si>
  <si>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</si>
  <si>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</si>
  <si>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</si>
  <si>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</si>
  <si>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</si>
  <si>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</si>
  <si>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</si>
  <si>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</si>
  <si>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</si>
  <si>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</si>
  <si>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</si>
  <si>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</si>
  <si>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</si>
  <si>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</si>
  <si>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</si>
  <si>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</si>
  <si>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</si>
  <si>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</si>
  <si>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</si>
  <si>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</si>
  <si>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</si>
  <si>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</si>
  <si>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</si>
  <si>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</si>
  <si>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</si>
  <si>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</si>
  <si>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</si>
  <si>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</si>
  <si>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</si>
  <si>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</si>
  <si>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</si>
  <si>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</si>
  <si>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</si>
  <si>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</si>
  <si>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</si>
  <si>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</si>
  <si>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</si>
  <si>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</si>
  <si>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</si>
  <si>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</si>
  <si>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</si>
  <si>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</si>
  <si>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</si>
  <si>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</si>
  <si>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</si>
  <si>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</si>
  <si>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</si>
  <si>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</si>
  <si>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</si>
  <si>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</si>
  <si>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</si>
  <si>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</si>
  <si>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</si>
  <si>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</si>
  <si>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</si>
  <si>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</si>
  <si>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</si>
  <si>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</si>
  <si>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</si>
  <si>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</si>
  <si>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</si>
  <si>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</si>
  <si>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</si>
  <si>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</si>
  <si>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</si>
  <si>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</si>
  <si>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</si>
  <si>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</si>
  <si>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</si>
  <si>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</si>
  <si>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</si>
  <si>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</si>
  <si>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</si>
  <si>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</si>
  <si>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</si>
  <si>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</si>
  <si>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</si>
  <si>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</si>
  <si>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</si>
  <si>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</si>
  <si>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</si>
  <si>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</si>
  <si>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</si>
  <si>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</si>
  <si>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</si>
  <si>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</si>
  <si>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</si>
  <si>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</si>
  <si>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</si>
  <si>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</si>
  <si>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</si>
  <si>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</si>
  <si>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</si>
  <si>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</si>
  <si>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</si>
  <si>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</si>
  <si>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</si>
  <si>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</si>
  <si>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</si>
  <si>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</si>
  <si>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</si>
  <si>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</si>
  <si>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</si>
  <si>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</si>
  <si>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</si>
  <si>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</si>
  <si>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</si>
  <si>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</si>
  <si>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</si>
  <si>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</si>
  <si>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</si>
  <si>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</si>
  <si>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</si>
  <si>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</si>
  <si>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</si>
  <si>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</si>
  <si>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</si>
  <si>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</si>
  <si>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</si>
  <si>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</si>
  <si>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</si>
  <si>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</si>
  <si>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</si>
  <si>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</si>
  <si>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</si>
  <si>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</si>
  <si>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</si>
  <si>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</si>
  <si>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</si>
  <si>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</si>
  <si>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</si>
  <si>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</si>
  <si>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</si>
  <si>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</si>
  <si>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</si>
  <si>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</si>
  <si>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</si>
  <si>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</si>
  <si>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</si>
  <si>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</si>
  <si>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</si>
  <si>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</si>
  <si>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</si>
  <si>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</si>
  <si>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</si>
  <si>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</si>
  <si>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</si>
  <si>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</si>
  <si>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</si>
  <si>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</si>
  <si>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</si>
  <si>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</si>
  <si>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</si>
  <si>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</si>
  <si>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</si>
  <si>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</si>
  <si>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</si>
  <si>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</si>
  <si>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</si>
  <si>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</si>
  <si>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</si>
  <si>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</si>
  <si>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</si>
  <si>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</si>
  <si>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</si>
  <si>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</si>
  <si>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</si>
  <si>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</si>
  <si>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</si>
  <si>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</si>
  <si>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</si>
  <si>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</si>
  <si>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</si>
  <si>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</si>
  <si>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</si>
  <si>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</si>
  <si>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</si>
  <si>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</si>
  <si>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</si>
  <si>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</si>
  <si>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</si>
  <si>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</si>
  <si>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</si>
  <si>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</si>
  <si>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</si>
  <si>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</si>
  <si>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</si>
  <si>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</si>
  <si>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</si>
  <si>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</si>
  <si>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</si>
  <si>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</si>
  <si>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</si>
  <si>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</si>
  <si>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</si>
  <si>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</si>
  <si>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</si>
  <si>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</si>
  <si>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</si>
  <si>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</si>
  <si>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</si>
  <si>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</si>
  <si>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</si>
  <si>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</si>
  <si>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</si>
  <si>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</si>
  <si>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</si>
  <si>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</si>
  <si>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</si>
  <si>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</si>
  <si>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</si>
  <si>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</si>
  <si>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</si>
  <si>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</si>
  <si>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</si>
  <si>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</si>
  <si>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</si>
  <si>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</si>
  <si>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</si>
  <si>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</si>
  <si>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</si>
  <si>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</si>
  <si>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</si>
  <si>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</si>
  <si>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</si>
  <si>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</si>
  <si>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</si>
  <si>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</si>
  <si>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</si>
  <si>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</si>
  <si>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</si>
  <si>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</si>
  <si>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</si>
  <si>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</si>
  <si>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</si>
  <si>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</si>
  <si>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</si>
  <si>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</si>
  <si>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</si>
  <si>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</si>
  <si>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</si>
  <si>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</si>
  <si>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</si>
  <si>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</si>
  <si>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</si>
  <si>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</si>
  <si>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</si>
  <si>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</si>
  <si>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</si>
  <si>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</si>
  <si>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</si>
  <si>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</si>
  <si>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</si>
  <si>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</si>
  <si>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</si>
  <si>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</si>
  <si>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</si>
  <si>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</si>
  <si>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</si>
  <si>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</si>
  <si>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</si>
  <si>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</si>
  <si>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</si>
  <si>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</si>
  <si>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</si>
  <si>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</si>
  <si>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</si>
  <si>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</si>
  <si>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</si>
  <si>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</si>
  <si>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</si>
  <si>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</si>
  <si>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</si>
  <si>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</si>
  <si>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</si>
  <si>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</si>
  <si>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</si>
  <si>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</si>
  <si>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</si>
  <si>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</si>
  <si>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</si>
  <si>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</si>
  <si>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</si>
  <si>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</si>
  <si>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</si>
  <si>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</si>
  <si>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</si>
  <si>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</si>
  <si>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</si>
  <si>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</si>
  <si>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</si>
  <si>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</si>
  <si>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</si>
  <si>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</si>
  <si>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</si>
  <si>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</si>
  <si>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</si>
  <si>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</si>
  <si>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</si>
  <si>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</si>
  <si>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</si>
  <si>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</si>
  <si>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</si>
  <si>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</si>
  <si>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</si>
  <si>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</si>
  <si>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</si>
  <si>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</si>
  <si>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</si>
  <si>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</si>
  <si>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</si>
  <si>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</si>
  <si>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</si>
  <si>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</si>
  <si>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</si>
  <si>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</si>
  <si>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</si>
  <si>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</si>
  <si>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</si>
  <si>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</si>
  <si>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</si>
  <si>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</si>
  <si>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</si>
  <si>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</si>
  <si>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</si>
  <si>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</si>
  <si>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</si>
  <si>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</si>
  <si>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</si>
  <si>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</si>
  <si>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</si>
  <si>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</si>
  <si>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</si>
  <si>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</si>
  <si>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</si>
  <si>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</si>
  <si>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</si>
  <si>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</si>
  <si>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</si>
  <si>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</si>
  <si>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</si>
  <si>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</si>
  <si>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</si>
  <si>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</si>
  <si>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</si>
  <si>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</si>
  <si>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</si>
  <si>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</si>
  <si>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</si>
  <si>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</si>
  <si>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</si>
  <si>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</si>
  <si>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</si>
  <si>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</si>
  <si>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</si>
  <si>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</si>
  <si>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</si>
  <si>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</si>
  <si>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</si>
  <si>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</si>
  <si>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</si>
  <si>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</si>
  <si>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</si>
  <si>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</si>
  <si>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</si>
  <si>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</si>
  <si>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</si>
  <si>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</si>
  <si>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</si>
  <si>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</si>
  <si>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</si>
  <si>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</si>
  <si>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</si>
  <si>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</si>
  <si>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</si>
  <si>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</si>
  <si>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</si>
  <si>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</si>
  <si>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</si>
  <si>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</si>
  <si>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</si>
  <si>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</si>
  <si>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</si>
  <si>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</si>
  <si>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</si>
  <si>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</si>
  <si>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</si>
  <si>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</si>
  <si>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</si>
  <si>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</si>
  <si>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</si>
  <si>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</si>
  <si>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</si>
  <si>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</si>
  <si>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</si>
  <si>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</si>
  <si>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</si>
  <si>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</si>
  <si>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</si>
  <si>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</si>
  <si>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</si>
  <si>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</si>
  <si>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</si>
  <si>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</si>
  <si>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</si>
  <si>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</si>
  <si>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</si>
  <si>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</si>
  <si>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</si>
  <si>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</si>
  <si>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</si>
  <si>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</si>
  <si>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</si>
  <si>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</si>
  <si>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</si>
  <si>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</si>
  <si>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</si>
  <si>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</si>
  <si>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</si>
  <si>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</si>
  <si>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</si>
  <si>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</si>
  <si>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</si>
  <si>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</si>
  <si>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</si>
  <si>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</si>
  <si>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</si>
  <si>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</si>
  <si>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</si>
  <si>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</si>
  <si>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</si>
  <si>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</si>
  <si>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</si>
  <si>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</si>
  <si>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</si>
  <si>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</si>
  <si>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</si>
  <si>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</si>
  <si>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</si>
  <si>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</si>
  <si>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</si>
  <si>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</si>
  <si>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</si>
  <si>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</si>
  <si>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</si>
  <si>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</si>
  <si>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</si>
  <si>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</si>
  <si>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</si>
  <si>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</si>
  <si>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</si>
  <si>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</si>
  <si>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</si>
  <si>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</si>
  <si>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</si>
  <si>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</si>
  <si>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</si>
  <si>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</si>
  <si>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</si>
  <si>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</si>
  <si>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</si>
  <si>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</si>
  <si>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</si>
  <si>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</si>
  <si>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</si>
  <si>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</si>
  <si>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</si>
  <si>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</si>
  <si>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</si>
  <si>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</si>
  <si>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</si>
  <si>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</si>
  <si>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</si>
  <si>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</si>
  <si>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</si>
  <si>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</si>
  <si>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</si>
  <si>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</si>
  <si>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</si>
  <si>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</si>
  <si>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</si>
  <si>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</si>
  <si>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</si>
  <si>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</si>
  <si>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</si>
  <si>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</si>
  <si>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</si>
  <si>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</si>
  <si>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</si>
  <si>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</si>
  <si>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</si>
  <si>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</si>
  <si>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</si>
  <si>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</si>
  <si>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</si>
  <si>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</si>
  <si>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</si>
  <si>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</si>
  <si>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</si>
  <si>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</si>
  <si>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</si>
  <si>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</si>
  <si>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</si>
  <si>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</si>
  <si>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</si>
  <si>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</si>
  <si>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</si>
  <si>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</si>
  <si>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</si>
  <si>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</si>
  <si>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</si>
  <si>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</si>
  <si>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</si>
  <si>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</si>
  <si>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</si>
  <si>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</si>
  <si>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</si>
  <si>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</si>
  <si>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</si>
  <si>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</si>
  <si>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</si>
  <si>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</si>
  <si>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</si>
  <si>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</si>
  <si>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</si>
  <si>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</si>
  <si>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</si>
  <si>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</si>
  <si>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</si>
  <si>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</si>
  <si>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</si>
  <si>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</si>
  <si>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</si>
  <si>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</si>
  <si>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</si>
  <si>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</si>
  <si>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</si>
  <si>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</si>
  <si>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</si>
  <si>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</si>
  <si>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</si>
  <si>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</si>
  <si>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</si>
  <si>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</si>
  <si>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</si>
  <si>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</si>
  <si>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</si>
  <si>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</si>
  <si>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</si>
  <si>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</si>
  <si>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</si>
  <si>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</si>
  <si>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</si>
  <si>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</si>
  <si>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</si>
  <si>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</si>
  <si>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</si>
  <si>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</si>
  <si>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</si>
  <si>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</si>
  <si>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</si>
  <si>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</si>
  <si>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</si>
  <si>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</si>
  <si>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</si>
  <si>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</si>
  <si>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</si>
  <si>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</si>
  <si>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</si>
  <si>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</si>
  <si>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</si>
  <si>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</si>
  <si>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</si>
  <si>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</si>
  <si>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</si>
  <si>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</si>
  <si>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</si>
  <si>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</si>
  <si>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</si>
  <si>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</si>
  <si>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</si>
  <si>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</si>
  <si>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</si>
  <si>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</si>
  <si>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</si>
  <si>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</si>
  <si>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</si>
  <si>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</si>
  <si>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</si>
  <si>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</si>
  <si>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</si>
  <si>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</si>
  <si>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</si>
  <si>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</si>
  <si>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</si>
  <si>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</si>
  <si>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</si>
  <si>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</si>
  <si>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</si>
  <si>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</si>
  <si>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</si>
  <si>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</si>
  <si>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</si>
  <si>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</si>
  <si>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</si>
  <si>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</si>
  <si>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</si>
  <si>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</si>
  <si>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</si>
  <si>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</si>
  <si>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</si>
  <si>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</si>
  <si>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</si>
  <si>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</si>
  <si>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</si>
  <si>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</si>
  <si>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</si>
  <si>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</si>
  <si>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</si>
  <si>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</si>
  <si>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</si>
  <si>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</si>
  <si>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</si>
  <si>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</si>
  <si>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</si>
  <si>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</si>
  <si>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</si>
  <si>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</si>
  <si>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</si>
  <si>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</si>
  <si>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</si>
  <si>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</si>
  <si>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</si>
  <si>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</si>
  <si>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</si>
  <si>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</si>
  <si>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</si>
  <si>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</si>
  <si>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</si>
  <si>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</si>
  <si>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</si>
  <si>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</si>
  <si>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</si>
  <si>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</si>
  <si>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</si>
  <si>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</si>
  <si>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</si>
  <si>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</si>
  <si>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</si>
  <si>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</si>
  <si>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</si>
  <si>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</si>
  <si>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</si>
  <si>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</si>
  <si>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</si>
  <si>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</si>
  <si>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</si>
  <si>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</si>
  <si>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</si>
  <si>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</si>
  <si>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</si>
  <si>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</si>
  <si>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</si>
  <si>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</si>
  <si>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</si>
  <si>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</si>
  <si>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</si>
  <si>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</si>
  <si>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</si>
  <si>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</si>
  <si>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</si>
  <si>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</si>
  <si>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</si>
  <si>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</si>
  <si>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</si>
  <si>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</si>
  <si>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</si>
  <si>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</si>
  <si>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</si>
  <si>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</si>
  <si>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</si>
  <si>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</si>
  <si>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</si>
  <si>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</si>
  <si>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</si>
  <si>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</si>
  <si>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</si>
  <si>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</si>
  <si>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</si>
  <si>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</si>
  <si>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</si>
  <si>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</si>
  <si>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</si>
  <si>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</si>
  <si>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</si>
  <si>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</si>
  <si>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</si>
  <si>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</si>
  <si>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</si>
  <si>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</si>
  <si>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</si>
  <si>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</si>
  <si>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</si>
  <si>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</si>
  <si>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</si>
  <si>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</si>
  <si>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</si>
  <si>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</si>
  <si>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</si>
  <si>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</si>
  <si>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</si>
  <si>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</si>
  <si>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</si>
  <si>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</si>
  <si>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</si>
  <si>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</si>
  <si>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</si>
  <si>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</si>
  <si>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</si>
  <si>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</si>
  <si>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</si>
  <si>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</si>
  <si>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</si>
  <si>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</si>
  <si>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</si>
  <si>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</si>
  <si>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</si>
  <si>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</si>
  <si>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</si>
  <si>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</si>
  <si>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</si>
  <si>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</si>
  <si>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</si>
  <si>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</si>
  <si>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</si>
  <si>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</si>
  <si>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</si>
  <si>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</si>
  <si>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</si>
  <si>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</si>
  <si>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</si>
  <si>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</si>
  <si>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</si>
  <si>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</si>
  <si>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</si>
  <si>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</si>
  <si>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</si>
  <si>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</si>
  <si>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</si>
  <si>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</si>
  <si>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</si>
  <si>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</si>
  <si>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</si>
  <si>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</si>
  <si>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</si>
  <si>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</si>
  <si>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</si>
  <si>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</si>
  <si>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</si>
  <si>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</si>
  <si>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</si>
  <si>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</si>
  <si>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</si>
  <si>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</si>
  <si>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</si>
  <si>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</si>
  <si>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</si>
  <si>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</si>
  <si>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</si>
  <si>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</si>
  <si>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</si>
  <si>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</si>
  <si>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</si>
  <si>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</si>
  <si>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</si>
  <si>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</si>
  <si>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</si>
  <si>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</si>
  <si>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</si>
  <si>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</si>
  <si>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</si>
  <si>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</si>
  <si>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</si>
  <si>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</si>
  <si>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</si>
  <si>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</si>
  <si>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</si>
  <si>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</si>
  <si>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</si>
  <si>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</si>
  <si>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</si>
  <si>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</si>
  <si>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</si>
  <si>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</si>
  <si>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</si>
  <si>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</si>
  <si>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</si>
  <si>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</si>
  <si>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</si>
  <si>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</si>
  <si>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</si>
  <si>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</si>
  <si>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</si>
  <si>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</si>
  <si>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</si>
  <si>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</si>
  <si>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</si>
  <si>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</si>
  <si>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</si>
  <si>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</si>
  <si>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</si>
  <si>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</si>
  <si>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</si>
  <si>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</si>
  <si>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</si>
  <si>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</si>
  <si>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</si>
  <si>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</si>
  <si>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</si>
  <si>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</si>
  <si>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</si>
  <si>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</si>
  <si>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</si>
  <si>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</si>
  <si>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</si>
  <si>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</si>
  <si>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</si>
  <si>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</si>
  <si>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</si>
  <si>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</si>
  <si>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</si>
  <si>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</si>
  <si>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</si>
  <si>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</si>
  <si>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</si>
  <si>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</si>
  <si>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</si>
  <si>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</si>
  <si>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</si>
  <si>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</si>
  <si>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</si>
  <si>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</si>
  <si>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</si>
  <si>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</si>
  <si>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</si>
  <si>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</si>
  <si>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</si>
  <si>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</si>
  <si>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</si>
  <si>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</si>
  <si>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</si>
  <si>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</si>
  <si>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</si>
  <si>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</si>
  <si>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</si>
  <si>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</si>
  <si>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</si>
  <si>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</si>
  <si>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</si>
  <si>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</si>
  <si>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</si>
  <si>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</si>
  <si>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</si>
  <si>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</si>
  <si>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</si>
  <si>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</si>
  <si>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</si>
  <si>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</si>
  <si>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</si>
  <si>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</si>
  <si>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</si>
  <si>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</si>
  <si>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</si>
  <si>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</si>
  <si>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</si>
  <si>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</si>
  <si>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</si>
  <si>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</si>
  <si>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</si>
  <si>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</si>
  <si>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</si>
  <si>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</si>
  <si>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</si>
  <si>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</si>
  <si>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</si>
  <si>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</si>
  <si>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</si>
  <si>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</si>
  <si>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</si>
  <si>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</si>
  <si>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</si>
  <si>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</si>
  <si>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</si>
  <si>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</si>
  <si>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</si>
  <si>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</si>
  <si>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</si>
  <si>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</si>
  <si>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</si>
  <si>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</si>
  <si>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</si>
  <si>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</si>
  <si>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</si>
  <si>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</si>
  <si>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</si>
  <si>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</si>
  <si>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</si>
  <si>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</si>
  <si>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</si>
  <si>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</si>
  <si>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</si>
  <si>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</si>
  <si>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</si>
  <si>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</si>
  <si>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</si>
  <si>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</si>
  <si>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</si>
  <si>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</si>
  <si>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</si>
  <si>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</si>
  <si>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</si>
  <si>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</si>
  <si>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</si>
  <si>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</si>
  <si>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</si>
  <si>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</si>
  <si>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</si>
  <si>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</si>
  <si>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</si>
  <si>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</si>
  <si>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</si>
  <si>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</si>
  <si>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</si>
  <si>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</si>
  <si>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</si>
  <si>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</si>
  <si>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</si>
  <si>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</si>
  <si>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</si>
  <si>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</si>
  <si>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</si>
  <si>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</si>
  <si>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</si>
  <si>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</si>
  <si>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</si>
  <si>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</si>
  <si>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</si>
  <si>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</si>
  <si>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</si>
  <si>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</si>
  <si>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</si>
  <si>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</si>
  <si>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</si>
  <si>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</si>
  <si>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</si>
  <si>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</si>
  <si>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</si>
  <si>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</si>
  <si>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</si>
  <si>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</si>
  <si>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</si>
  <si>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</si>
  <si>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</si>
  <si>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</si>
  <si>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</si>
  <si>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</si>
  <si>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</si>
  <si>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</si>
  <si>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</si>
  <si>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</si>
  <si>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</si>
  <si>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</si>
  <si>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</si>
  <si>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</si>
  <si>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</si>
  <si>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</si>
  <si>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</si>
  <si>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</si>
  <si>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</si>
  <si>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</si>
  <si>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</si>
  <si>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</si>
  <si>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</si>
  <si>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</si>
  <si>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</si>
  <si>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</si>
  <si>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</si>
  <si>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</si>
  <si>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</si>
  <si>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</si>
  <si>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</si>
  <si>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</si>
  <si>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</si>
  <si>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</si>
  <si>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</si>
  <si>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</si>
  <si>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</si>
  <si>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</si>
  <si>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</si>
  <si>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</si>
  <si>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</si>
  <si>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</si>
  <si>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</si>
  <si>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</si>
  <si>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</si>
  <si>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</si>
  <si>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</si>
  <si>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</si>
  <si>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</si>
  <si>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</si>
  <si>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</si>
  <si>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</si>
  <si>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</si>
  <si>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</si>
  <si>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</si>
  <si>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</si>
  <si>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</si>
  <si>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</si>
  <si>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</si>
  <si>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</si>
  <si>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</si>
  <si>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</si>
  <si>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</si>
  <si>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</si>
  <si>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</si>
  <si>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</si>
  <si>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</si>
  <si>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</si>
  <si>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</si>
  <si>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</si>
  <si>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</si>
  <si>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</si>
  <si>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</si>
  <si>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</si>
  <si>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</si>
  <si>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</si>
  <si>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</si>
  <si>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</si>
  <si>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</si>
  <si>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</si>
  <si>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</si>
  <si>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</si>
  <si>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</si>
  <si>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</si>
  <si>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</si>
  <si>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</si>
  <si>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</si>
  <si>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</si>
  <si>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</si>
  <si>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</si>
  <si>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</si>
  <si>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</si>
  <si>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</si>
  <si>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</si>
  <si>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</si>
  <si>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</si>
  <si>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</si>
  <si>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</si>
  <si>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</si>
  <si>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</si>
  <si>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</si>
  <si>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</si>
  <si>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</si>
  <si>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</si>
  <si>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</si>
  <si>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</si>
  <si>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</si>
  <si>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</si>
  <si>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</si>
  <si>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</si>
  <si>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</si>
  <si>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</si>
  <si>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</si>
  <si>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</si>
  <si>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</si>
  <si>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</si>
  <si>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</si>
  <si>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</si>
  <si>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</si>
  <si>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</si>
  <si>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</si>
  <si>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</si>
  <si>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</si>
  <si>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</si>
  <si>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</si>
  <si>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</si>
  <si>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</si>
  <si>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</si>
  <si>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</si>
  <si>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</si>
  <si>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</si>
  <si>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</si>
  <si>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</si>
  <si>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</si>
  <si>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</si>
  <si>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</si>
  <si>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</si>
  <si>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</si>
  <si>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</si>
  <si>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</si>
  <si>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</si>
  <si>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</si>
  <si>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</si>
  <si>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</si>
  <si>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</si>
  <si>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</si>
  <si>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</si>
  <si>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</si>
  <si>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</si>
  <si>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</si>
  <si>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</si>
  <si>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</si>
  <si>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</si>
  <si>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</si>
  <si>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</si>
  <si>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</si>
  <si>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</si>
  <si>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</si>
  <si>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</si>
  <si>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</si>
  <si>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</si>
  <si>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</si>
  <si>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</si>
  <si>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</si>
  <si>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</si>
  <si>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</si>
  <si>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</si>
  <si>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</si>
  <si>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</si>
  <si>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</si>
  <si>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</si>
  <si>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</si>
  <si>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</si>
  <si>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</si>
  <si>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</si>
  <si>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</si>
  <si>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</si>
  <si>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</si>
  <si>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</si>
  <si>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</si>
  <si>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</si>
  <si>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</si>
  <si>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</si>
  <si>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</si>
  <si>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</si>
  <si>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</si>
  <si>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</si>
  <si>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</si>
  <si>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</si>
  <si>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</si>
  <si>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</si>
  <si>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</si>
  <si>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</si>
  <si>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</si>
  <si>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</si>
  <si>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</si>
  <si>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</si>
  <si>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</si>
  <si>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</si>
  <si>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</si>
  <si>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</si>
  <si>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</si>
  <si>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</si>
  <si>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</si>
  <si>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</si>
  <si>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</si>
  <si>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</si>
  <si>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</si>
  <si>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</si>
  <si>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</si>
  <si>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</si>
  <si>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</si>
  <si>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</si>
  <si>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</si>
  <si>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</si>
  <si>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</si>
  <si>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</si>
  <si>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</si>
  <si>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</si>
  <si>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</si>
  <si>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</si>
  <si>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</si>
  <si>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</si>
  <si>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</si>
  <si>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</si>
  <si>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</si>
  <si>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</si>
  <si>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</si>
  <si>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</si>
  <si>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</si>
  <si>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</si>
  <si>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</si>
  <si>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</si>
  <si>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</si>
  <si>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</si>
  <si>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</si>
  <si>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</si>
  <si>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</si>
  <si>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</si>
  <si>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</si>
  <si>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</si>
  <si>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</si>
  <si>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</si>
  <si>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</si>
  <si>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</si>
  <si>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</si>
  <si>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</si>
  <si>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</si>
  <si>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</si>
  <si>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</si>
  <si>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</si>
  <si>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</si>
  <si>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</si>
  <si>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</si>
  <si>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</si>
  <si>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</si>
  <si>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</si>
  <si>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</si>
  <si>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</si>
  <si>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</si>
  <si>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</si>
  <si>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</si>
  <si>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</si>
  <si>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</si>
  <si>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</si>
  <si>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</si>
  <si>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</si>
  <si>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</si>
  <si>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</si>
  <si>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</si>
  <si>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</si>
  <si>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</si>
  <si>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</si>
  <si>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</si>
  <si>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</si>
  <si>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</si>
  <si>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</si>
  <si>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</si>
  <si>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</si>
  <si>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</si>
  <si>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</si>
  <si>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</si>
  <si>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</si>
  <si>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</si>
  <si>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</si>
  <si>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</si>
  <si>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</si>
  <si>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</si>
  <si>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</si>
  <si>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</si>
  <si>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</si>
  <si>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</si>
  <si>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</si>
  <si>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</si>
  <si>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</si>
  <si>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</si>
  <si>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</si>
  <si>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</si>
  <si>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</si>
  <si>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</si>
  <si>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</si>
  <si>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</si>
  <si>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</si>
  <si>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</si>
  <si>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</si>
  <si>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</si>
  <si>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</si>
  <si>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</si>
  <si>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</si>
  <si>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</si>
  <si>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</si>
  <si>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</si>
  <si>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</si>
  <si>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</si>
  <si>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</si>
  <si>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</si>
  <si>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</si>
  <si>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</si>
  <si>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</si>
  <si>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</si>
  <si>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</si>
  <si>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</si>
  <si>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</si>
  <si>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</si>
  <si>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</si>
  <si>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</si>
  <si>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</si>
  <si>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</si>
  <si>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</si>
  <si>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</si>
  <si>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</si>
  <si>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</si>
  <si>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</si>
  <si>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</si>
  <si>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</si>
  <si>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</si>
  <si>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</si>
  <si>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</si>
  <si>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</si>
  <si>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</si>
  <si>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</si>
  <si>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</si>
  <si>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</si>
  <si>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</si>
  <si>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</si>
  <si>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</si>
  <si>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</si>
  <si>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</si>
  <si>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</si>
  <si>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</si>
  <si>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</si>
  <si>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</si>
  <si>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</si>
  <si>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</si>
  <si>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</si>
  <si>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</si>
  <si>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</si>
  <si>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</si>
  <si>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</si>
  <si>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</si>
  <si>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</si>
  <si>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</si>
  <si>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</si>
  <si>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</si>
  <si>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</si>
  <si>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</si>
  <si>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</si>
  <si>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</si>
  <si>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</si>
  <si>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</si>
  <si>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</si>
  <si>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</si>
  <si>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</si>
  <si>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</si>
  <si>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</si>
  <si>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</si>
  <si>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</si>
  <si>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</si>
  <si>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</si>
  <si>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</si>
  <si>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</si>
  <si>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</si>
  <si>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</si>
  <si>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</si>
  <si>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</si>
  <si>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</si>
  <si>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</si>
  <si>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</si>
  <si>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</si>
  <si>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</si>
  <si>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</si>
  <si>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</si>
  <si>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</si>
  <si>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</si>
  <si>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</si>
  <si>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</si>
  <si>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</si>
  <si>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</si>
  <si>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</si>
  <si>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</si>
  <si>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</si>
  <si>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</si>
  <si>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</si>
  <si>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</si>
  <si>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</si>
  <si>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</si>
  <si>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</si>
  <si>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</si>
  <si>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</si>
  <si>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</si>
  <si>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</si>
  <si>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</si>
  <si>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</si>
  <si>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</si>
  <si>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</si>
  <si>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</si>
  <si>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</si>
  <si>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</si>
  <si>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</si>
  <si>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</si>
  <si>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</si>
  <si>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</si>
  <si>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</si>
  <si>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</si>
  <si>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</si>
  <si>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</si>
  <si>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</si>
  <si>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</si>
  <si>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</si>
  <si>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</si>
  <si>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</si>
  <si>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</si>
  <si>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</si>
  <si>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</si>
  <si>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</si>
  <si>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</si>
  <si>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</si>
  <si>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</si>
  <si>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</si>
  <si>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</si>
  <si>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</si>
  <si>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</si>
  <si>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</si>
  <si>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</si>
  <si>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</si>
  <si>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</si>
  <si>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</si>
  <si>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</si>
  <si>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</si>
  <si>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</si>
  <si>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</si>
  <si>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</si>
  <si>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</si>
  <si>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</si>
  <si>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</si>
  <si>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</si>
  <si>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</si>
  <si>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</si>
  <si>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</si>
  <si>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</si>
  <si>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</si>
  <si>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</si>
  <si>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</si>
  <si>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</si>
  <si>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</si>
  <si>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</si>
  <si>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</si>
  <si>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</si>
  <si>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</si>
  <si>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</si>
  <si>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</si>
  <si>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</si>
  <si>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</si>
  <si>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</si>
  <si>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</si>
  <si>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</si>
  <si>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</si>
  <si>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</si>
  <si>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</si>
  <si>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</si>
  <si>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</si>
  <si>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</si>
  <si>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</si>
  <si>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</si>
  <si>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</si>
  <si>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</si>
  <si>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</si>
  <si>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</si>
  <si>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</si>
  <si>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</si>
  <si>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</si>
  <si>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</si>
  <si>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</si>
  <si>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</si>
  <si>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</si>
  <si>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</si>
  <si>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</si>
  <si>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</si>
  <si>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</si>
  <si>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</si>
  <si>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</si>
  <si>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</si>
  <si>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</si>
  <si>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</si>
  <si>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</si>
  <si>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</si>
  <si>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</si>
  <si>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</si>
  <si>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</si>
  <si>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</si>
  <si>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</si>
  <si>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</si>
  <si>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</si>
  <si>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</si>
  <si>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</si>
  <si>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</si>
  <si>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</si>
  <si>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</si>
  <si>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</si>
  <si>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</si>
  <si>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</si>
  <si>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</si>
  <si>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</si>
  <si>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</si>
  <si>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</si>
  <si>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</si>
  <si>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</si>
  <si>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</si>
  <si>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</si>
  <si>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</si>
  <si>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</si>
  <si>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</si>
  <si>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</si>
  <si>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</si>
  <si>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</si>
  <si>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</si>
  <si>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</si>
  <si>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</si>
  <si>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</si>
  <si>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</si>
  <si>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</si>
  <si>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</si>
  <si>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</si>
  <si>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</si>
  <si>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</si>
  <si>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</si>
  <si>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</si>
  <si>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</si>
  <si>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</si>
  <si>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</si>
  <si>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</si>
  <si>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</si>
  <si>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</si>
  <si>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</si>
  <si>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</si>
  <si>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</si>
  <si>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</si>
  <si>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</si>
  <si>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</si>
  <si>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</si>
  <si>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</si>
  <si>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</si>
  <si>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</si>
  <si>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</si>
  <si>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</si>
  <si>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</si>
  <si>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</si>
  <si>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</si>
  <si>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</si>
  <si>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</si>
  <si>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</si>
  <si>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</si>
  <si>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</si>
  <si>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</si>
  <si>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</si>
  <si>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</si>
  <si>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</si>
  <si>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</si>
  <si>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</si>
  <si>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</si>
  <si>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</si>
  <si>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</si>
  <si>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</si>
  <si>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</si>
  <si>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</si>
  <si>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</si>
  <si>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</si>
  <si>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</si>
  <si>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</si>
  <si>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</si>
  <si>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</si>
  <si>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</si>
  <si>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</si>
  <si>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</si>
  <si>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</si>
  <si>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</si>
  <si>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</si>
  <si>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</si>
  <si>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</si>
  <si>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</si>
  <si>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</si>
  <si>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</si>
  <si>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</si>
  <si>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</si>
  <si>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</si>
  <si>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</si>
  <si>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</si>
  <si>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</si>
  <si>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</si>
  <si>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</si>
  <si>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</si>
  <si>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</si>
  <si>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</si>
  <si>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</si>
  <si>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</si>
  <si>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</si>
  <si>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</si>
  <si>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</si>
  <si>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</si>
  <si>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</si>
  <si>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</si>
  <si>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</si>
  <si>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</si>
  <si>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</si>
  <si>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</si>
  <si>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</si>
  <si>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</si>
  <si>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</si>
  <si>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</si>
  <si>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</si>
  <si>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</si>
  <si>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</si>
  <si>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</si>
  <si>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</si>
  <si>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</si>
  <si>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</si>
  <si>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</si>
  <si>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</si>
  <si>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</si>
  <si>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</si>
  <si>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</si>
  <si>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</si>
  <si>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</si>
  <si>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</si>
  <si>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</si>
  <si>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</si>
  <si>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</si>
  <si>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</si>
  <si>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</si>
  <si>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</si>
  <si>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</si>
  <si>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</si>
  <si>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</si>
  <si>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</si>
  <si>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</si>
  <si>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</si>
  <si>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</si>
  <si>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</si>
  <si>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</si>
  <si>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</si>
  <si>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</si>
  <si>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</si>
  <si>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</si>
  <si>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</si>
  <si>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</si>
  <si>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</si>
  <si>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</si>
  <si>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</si>
  <si>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</si>
  <si>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</si>
  <si>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</si>
  <si>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</si>
  <si>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</si>
  <si>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</si>
  <si>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</si>
  <si>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</si>
  <si>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</si>
  <si>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</si>
  <si>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</si>
  <si>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</si>
  <si>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</si>
  <si>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</si>
  <si>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</si>
  <si>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</si>
  <si>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</si>
  <si>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</si>
  <si>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</si>
  <si>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</si>
  <si>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</si>
  <si>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</si>
  <si>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</si>
  <si>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</si>
  <si>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</si>
  <si>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</si>
  <si>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</si>
  <si>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</si>
  <si>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</si>
  <si>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</si>
  <si>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</si>
  <si>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</si>
  <si>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</si>
  <si>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</si>
  <si>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</si>
  <si>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</si>
  <si>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</si>
  <si>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</si>
  <si>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</si>
  <si>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</si>
  <si>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</si>
  <si>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</si>
  <si>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</si>
  <si>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</si>
  <si>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</si>
  <si>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</si>
  <si>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</si>
  <si>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</si>
  <si>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</si>
  <si>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</si>
  <si>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</si>
  <si>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</si>
  <si>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</si>
  <si>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</si>
  <si>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</si>
  <si>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</si>
  <si>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</si>
  <si>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</si>
  <si>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</si>
  <si>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</si>
  <si>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</si>
  <si>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</si>
  <si>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</si>
  <si>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</si>
  <si>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</si>
  <si>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</si>
  <si>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</si>
  <si>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</si>
  <si>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</si>
  <si>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</si>
  <si>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</si>
  <si>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</si>
  <si>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</si>
  <si>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</si>
  <si>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</si>
  <si>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</si>
  <si>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</si>
  <si>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</si>
  <si>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</si>
  <si>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</si>
  <si>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</si>
  <si>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</si>
  <si>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</si>
  <si>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</si>
  <si>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</si>
  <si>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</si>
  <si>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</si>
  <si>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</si>
  <si>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</si>
  <si>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</si>
  <si>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</si>
  <si>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</si>
  <si>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</si>
  <si>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</si>
  <si>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</si>
  <si>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</si>
  <si>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</si>
  <si>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</si>
  <si>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</si>
  <si>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</si>
  <si>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</si>
  <si>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</si>
  <si>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</si>
  <si>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</si>
  <si>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</si>
  <si>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</si>
  <si>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</si>
  <si>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</si>
  <si>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</si>
  <si>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</si>
  <si>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</si>
  <si>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</si>
  <si>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</si>
  <si>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</si>
  <si>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</si>
  <si>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</si>
  <si>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</si>
  <si>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</si>
  <si>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</si>
  <si>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</si>
  <si>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</si>
  <si>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</si>
  <si>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</si>
  <si>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</si>
  <si>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</si>
  <si>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</si>
  <si>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</si>
  <si>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</si>
  <si>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</si>
  <si>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</si>
  <si>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</si>
  <si>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</si>
  <si>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</si>
  <si>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</si>
  <si>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</si>
  <si>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</si>
  <si>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</si>
  <si>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</si>
  <si>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</si>
  <si>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</si>
  <si>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</si>
  <si>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</si>
  <si>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</si>
  <si>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</si>
  <si>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</si>
  <si>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</si>
  <si>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</si>
  <si>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</si>
  <si>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</si>
  <si>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</si>
  <si>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</si>
  <si>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</si>
  <si>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</si>
  <si>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</si>
  <si>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</si>
  <si>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</si>
  <si>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</si>
  <si>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</si>
  <si>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</si>
  <si>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</si>
  <si>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</si>
  <si>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</si>
  <si>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</si>
  <si>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</si>
  <si>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</si>
  <si>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</si>
  <si>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</si>
  <si>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</si>
  <si>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</si>
  <si>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</si>
  <si>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</si>
  <si>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</si>
  <si>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</si>
  <si>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</si>
  <si>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</si>
  <si>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</si>
  <si>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</si>
  <si>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</si>
  <si>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</si>
  <si>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</si>
  <si>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</si>
  <si>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</si>
  <si>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</si>
  <si>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</si>
  <si>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</si>
  <si>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</si>
  <si>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</si>
  <si>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</si>
  <si>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</si>
  <si>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</si>
  <si>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</si>
  <si>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</si>
  <si>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</si>
  <si>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</si>
  <si>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</si>
  <si>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</si>
  <si>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</si>
  <si>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</si>
  <si>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</si>
  <si>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</si>
  <si>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</si>
  <si>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</si>
  <si>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</si>
  <si>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</si>
  <si>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</si>
  <si>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</si>
  <si>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</si>
  <si>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</si>
  <si>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</si>
  <si>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</si>
  <si>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</si>
  <si>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</si>
  <si>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</si>
  <si>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</si>
  <si>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</si>
  <si>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</si>
  <si>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</si>
  <si>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</si>
  <si>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</si>
  <si>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</si>
  <si>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</si>
  <si>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</si>
  <si>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</si>
  <si>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</si>
  <si>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</si>
  <si>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</si>
  <si>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</si>
  <si>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</si>
  <si>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</si>
  <si>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</si>
  <si>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</si>
  <si>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</si>
  <si>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</si>
  <si>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</si>
  <si>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</si>
  <si>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</si>
  <si>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</si>
  <si>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</si>
  <si>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</si>
  <si>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</si>
  <si>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</si>
  <si>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</si>
  <si>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</si>
  <si>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</si>
  <si>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</si>
  <si>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</si>
  <si>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</si>
  <si>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</si>
  <si>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</si>
  <si>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</si>
  <si>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</si>
  <si>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</si>
  <si>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</si>
  <si>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</si>
  <si>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</si>
  <si>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</si>
  <si>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</si>
  <si>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</si>
  <si>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</si>
  <si>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</si>
  <si>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</si>
  <si>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</si>
  <si>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</si>
  <si>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</si>
  <si>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</si>
  <si>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</si>
  <si>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</si>
  <si>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</si>
  <si>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</si>
  <si>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</si>
  <si>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</si>
  <si>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</si>
  <si>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</si>
  <si>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</si>
  <si>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</si>
  <si>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</si>
  <si>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</si>
  <si>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</si>
  <si>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</si>
  <si>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</si>
  <si>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</si>
  <si>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</si>
  <si>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</si>
  <si>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</si>
  <si>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</si>
  <si>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</si>
  <si>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</si>
  <si>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</si>
  <si>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</si>
  <si>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</si>
  <si>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</si>
  <si>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</si>
  <si>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</si>
  <si>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</si>
  <si>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</si>
  <si>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</si>
  <si>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</si>
  <si>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</si>
  <si>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</si>
  <si>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</si>
  <si>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</si>
  <si>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</si>
  <si>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</si>
  <si>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</si>
  <si>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</si>
  <si>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</si>
  <si>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</si>
  <si>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</si>
  <si>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</si>
  <si>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</si>
  <si>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</si>
  <si>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</si>
  <si>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</si>
  <si>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</si>
  <si>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</si>
  <si>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</si>
  <si>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</si>
  <si>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</si>
  <si>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</si>
  <si>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</si>
  <si>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</si>
  <si>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</si>
  <si>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</si>
  <si>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</si>
  <si>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</si>
  <si>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</si>
  <si>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</si>
  <si>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</si>
  <si>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</si>
  <si>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</si>
  <si>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</si>
  <si>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</si>
  <si>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</si>
  <si>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</si>
  <si>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</si>
  <si>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</si>
  <si>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</si>
  <si>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</si>
  <si>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</si>
  <si>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</si>
  <si>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</si>
  <si>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</si>
  <si>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</si>
  <si>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</si>
  <si>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</si>
  <si>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</si>
  <si>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</si>
  <si>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</si>
  <si>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</si>
  <si>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</si>
  <si>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</si>
  <si>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</si>
  <si>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</si>
  <si>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</si>
  <si>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</si>
  <si>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</si>
  <si>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</si>
  <si>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</si>
  <si>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</si>
  <si>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</si>
  <si>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</si>
  <si>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</si>
  <si>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</si>
  <si>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</si>
  <si>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</si>
  <si>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</si>
  <si>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</si>
  <si>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</si>
  <si>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</si>
  <si>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</si>
  <si>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</si>
  <si>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</si>
  <si>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</si>
  <si>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</si>
  <si>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</si>
  <si>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</si>
  <si>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</si>
  <si>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</si>
  <si>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</si>
  <si>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</si>
  <si>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</si>
  <si>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</si>
  <si>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</si>
  <si>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</si>
  <si>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</si>
  <si>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</si>
  <si>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</si>
  <si>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</si>
  <si>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</si>
  <si>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</si>
  <si>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</si>
  <si>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</si>
  <si>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</si>
  <si>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</si>
  <si>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</si>
  <si>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</si>
  <si>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</si>
  <si>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</si>
  <si>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</si>
  <si>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</si>
  <si>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</si>
  <si>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</si>
  <si>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</si>
  <si>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</si>
  <si>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</si>
  <si>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</si>
  <si>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</si>
  <si>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</si>
  <si>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</si>
  <si>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</si>
  <si>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</si>
  <si>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</si>
  <si>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</si>
  <si>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</si>
  <si>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</si>
  <si>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</si>
  <si>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</si>
  <si>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</si>
  <si>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</si>
  <si>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</si>
  <si>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</si>
  <si>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</si>
  <si>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</si>
  <si>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</si>
  <si>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</si>
  <si>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</si>
  <si>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</si>
  <si>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</si>
  <si>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</si>
  <si>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</si>
  <si>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</si>
  <si>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</si>
  <si>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</si>
  <si>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</si>
  <si>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</si>
  <si>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</si>
  <si>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</si>
  <si>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</si>
  <si>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</si>
  <si>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</si>
  <si>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</si>
  <si>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</si>
  <si>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</si>
  <si>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</si>
  <si>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</si>
  <si>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</si>
  <si>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</si>
  <si>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</si>
  <si>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</si>
  <si>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</si>
  <si>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</si>
  <si>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</si>
  <si>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</si>
  <si>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</si>
  <si>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</si>
  <si>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</si>
  <si>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</si>
  <si>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</si>
  <si>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</si>
  <si>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</si>
  <si>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</si>
  <si>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</si>
  <si>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</si>
  <si>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</si>
  <si>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</si>
  <si>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</si>
  <si>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</si>
  <si>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</si>
  <si>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</si>
  <si>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</si>
  <si>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</si>
  <si>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</si>
  <si>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</si>
  <si>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</si>
  <si>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</si>
  <si>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</si>
  <si>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</si>
  <si>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</si>
  <si>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</si>
  <si>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</si>
  <si>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</si>
  <si>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</si>
  <si>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</si>
  <si>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</si>
  <si>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</si>
  <si>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</si>
  <si>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</si>
  <si>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</si>
  <si>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</si>
  <si>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</si>
  <si>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</si>
  <si>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</si>
  <si>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</si>
  <si>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</si>
  <si>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</si>
  <si>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</si>
  <si>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</si>
  <si>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</si>
  <si>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</si>
  <si>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</si>
  <si>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</si>
  <si>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</si>
  <si>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</si>
  <si>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</si>
  <si>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</si>
  <si>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</si>
  <si>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</si>
  <si>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</si>
  <si>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</si>
  <si>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</si>
  <si>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</si>
  <si>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</si>
  <si>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</si>
  <si>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</si>
  <si>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</si>
  <si>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</si>
  <si>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</si>
  <si>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</si>
  <si>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</si>
  <si>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</si>
  <si>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</si>
  <si>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</si>
  <si>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</si>
  <si>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</si>
  <si>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</si>
  <si>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</si>
  <si>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</si>
  <si>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</si>
  <si>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</si>
  <si>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</si>
  <si>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</si>
  <si>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</si>
  <si>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</si>
  <si>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</si>
  <si>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</si>
  <si>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</si>
  <si>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</si>
  <si>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</si>
  <si>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</si>
  <si>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</si>
  <si>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</si>
  <si>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</si>
  <si>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</si>
  <si>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</si>
  <si>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</si>
  <si>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</si>
  <si>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</si>
  <si>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</si>
  <si>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</si>
  <si>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</si>
  <si>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</si>
  <si>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</si>
  <si>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</si>
  <si>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</si>
  <si>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</si>
  <si>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</si>
  <si>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</si>
  <si>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</si>
  <si>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</si>
  <si>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</si>
  <si>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</si>
  <si>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</si>
  <si>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</si>
  <si>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</si>
  <si>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</si>
  <si>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</si>
  <si>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</si>
  <si>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</si>
  <si>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</si>
  <si>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</si>
  <si>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</si>
  <si>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</si>
  <si>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</si>
  <si>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</si>
  <si>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</si>
  <si>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</si>
  <si>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</si>
  <si>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</si>
  <si>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</si>
  <si>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</si>
  <si>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</si>
  <si>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</si>
  <si>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</si>
  <si>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</si>
  <si>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</si>
  <si>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</si>
  <si>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</si>
  <si>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</si>
  <si>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</si>
  <si>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</si>
  <si>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</si>
  <si>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</si>
  <si>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</si>
  <si>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</si>
  <si>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</si>
  <si>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</si>
  <si>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</si>
  <si>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</si>
  <si>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</si>
  <si>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</si>
  <si>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</si>
  <si>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</si>
  <si>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</si>
  <si>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</si>
  <si>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</si>
  <si>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</si>
  <si>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</si>
  <si>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</si>
  <si>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</si>
  <si>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</si>
  <si>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</si>
  <si>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</si>
  <si>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</si>
  <si>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</si>
  <si>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</si>
  <si>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</si>
  <si>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</si>
  <si>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</si>
  <si>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</si>
  <si>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</si>
  <si>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</si>
  <si>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</si>
  <si>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</si>
  <si>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</si>
  <si>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</si>
  <si>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</si>
  <si>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</si>
  <si>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</si>
  <si>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</si>
  <si>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</si>
  <si>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</si>
  <si>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</si>
  <si>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</si>
  <si>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</si>
  <si>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</si>
  <si>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</si>
  <si>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</si>
  <si>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</si>
  <si>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</si>
  <si>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</si>
  <si>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</si>
  <si>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</si>
  <si>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</si>
  <si>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</si>
  <si>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</si>
  <si>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</si>
  <si>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</si>
  <si>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</si>
  <si>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</si>
  <si>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</si>
  <si>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</si>
  <si>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</si>
  <si>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</si>
  <si>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</si>
  <si>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</si>
  <si>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</si>
  <si>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</si>
  <si>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</si>
  <si>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</si>
  <si>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</si>
  <si>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</si>
  <si>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</si>
  <si>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</si>
  <si>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</si>
  <si>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</si>
  <si>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</si>
  <si>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</si>
  <si>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</si>
  <si>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</si>
  <si>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</si>
  <si>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</si>
  <si>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</si>
  <si>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</si>
  <si>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</si>
  <si>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</si>
  <si>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</si>
  <si>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</si>
  <si>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</si>
  <si>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</si>
  <si>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</si>
  <si>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</si>
  <si>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</si>
  <si>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</si>
  <si>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</si>
  <si>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</si>
  <si>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</si>
  <si>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</si>
  <si>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</si>
  <si>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</si>
  <si>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</si>
  <si>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</si>
  <si>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</si>
  <si>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</si>
  <si>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</si>
  <si>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</si>
  <si>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</si>
  <si>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</si>
  <si>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</si>
  <si>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</si>
  <si>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</si>
  <si>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</si>
  <si>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</si>
  <si>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</si>
  <si>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</si>
  <si>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</si>
  <si>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</si>
  <si>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</si>
  <si>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</si>
  <si>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</si>
  <si>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</si>
  <si>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</si>
  <si>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</si>
  <si>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</si>
  <si>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</si>
  <si>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</si>
  <si>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</si>
  <si>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</si>
  <si>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</si>
  <si>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</si>
  <si>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</si>
  <si>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</si>
  <si>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</si>
  <si>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</si>
  <si>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</si>
  <si>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</si>
  <si>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</si>
  <si>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</si>
  <si>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</si>
  <si>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</si>
  <si>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</si>
  <si>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</si>
  <si>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</si>
  <si>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</si>
  <si>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</si>
  <si>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</si>
  <si>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</si>
  <si>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</si>
  <si>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</si>
  <si>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</si>
  <si>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</si>
  <si>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</si>
  <si>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</si>
  <si>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</si>
  <si>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</si>
  <si>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</si>
  <si>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</si>
  <si>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</si>
  <si>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</si>
  <si>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</si>
  <si>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</si>
  <si>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</si>
  <si>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</si>
  <si>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</si>
  <si>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</si>
  <si>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</si>
  <si>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</si>
  <si>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</si>
  <si>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</si>
  <si>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</si>
  <si>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</si>
  <si>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</si>
  <si>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</si>
  <si>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</si>
  <si>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</si>
  <si>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</si>
  <si>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</si>
  <si>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</si>
  <si>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</si>
  <si>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</si>
  <si>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</si>
  <si>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</si>
  <si>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</si>
  <si>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</si>
  <si>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</si>
  <si>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</si>
  <si>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</si>
  <si>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</si>
  <si>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</si>
  <si>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</si>
  <si>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</si>
  <si>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</si>
  <si>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</si>
  <si>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</si>
  <si>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</si>
  <si>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</si>
  <si>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</si>
  <si>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</si>
  <si>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</si>
  <si>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</si>
  <si>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</si>
  <si>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</si>
  <si>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</si>
  <si>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</si>
  <si>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</si>
  <si>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</si>
  <si>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</si>
  <si>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</si>
  <si>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</si>
  <si>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</si>
  <si>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</si>
  <si>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</si>
  <si>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</si>
  <si>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</si>
  <si>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</si>
  <si>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</si>
  <si>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</si>
  <si>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</si>
  <si>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</si>
  <si>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</si>
  <si>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</si>
  <si>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</si>
  <si>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</si>
  <si>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</si>
  <si>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</si>
  <si>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</si>
  <si>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</si>
  <si>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</si>
  <si>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</si>
  <si>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</si>
  <si>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</si>
  <si>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</si>
  <si>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</si>
  <si>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</si>
  <si>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</si>
  <si>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</si>
  <si>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</si>
  <si>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</si>
  <si>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</si>
  <si>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</si>
  <si>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</si>
  <si>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</si>
  <si>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</si>
  <si>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</si>
  <si>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</si>
  <si>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</si>
  <si>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</si>
  <si>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</si>
  <si>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</si>
  <si>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</si>
  <si>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</si>
  <si>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</si>
  <si>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</si>
  <si>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</si>
  <si>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</si>
  <si>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</si>
  <si>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</si>
  <si>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</si>
  <si>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</si>
  <si>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</si>
  <si>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</si>
  <si>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</si>
  <si>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</si>
  <si>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</si>
  <si>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</si>
  <si>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</si>
  <si>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</si>
  <si>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</si>
  <si>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</si>
  <si>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</si>
  <si>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</si>
  <si>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</si>
  <si>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</si>
  <si>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</si>
  <si>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</si>
  <si>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</si>
  <si>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</si>
  <si>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</si>
  <si>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</si>
  <si>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</si>
  <si>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</si>
  <si>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</si>
  <si>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</si>
  <si>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</si>
  <si>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</si>
  <si>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</si>
  <si>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</si>
  <si>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</si>
  <si>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</si>
  <si>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</si>
  <si>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</si>
  <si>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</si>
  <si>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</si>
  <si>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</si>
  <si>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</si>
  <si>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</si>
  <si>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</si>
  <si>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</si>
  <si>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</si>
  <si>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</si>
  <si>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</si>
  <si>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</si>
  <si>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</si>
  <si>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</si>
  <si>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</si>
  <si>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</si>
  <si>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</si>
  <si>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</si>
  <si>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</si>
  <si>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</si>
  <si>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</si>
  <si>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</si>
  <si>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</si>
  <si>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</si>
  <si>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</si>
  <si>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</si>
  <si>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</si>
  <si>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</si>
  <si>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</si>
  <si>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</si>
  <si>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</si>
  <si>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</si>
  <si>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</si>
  <si>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</si>
  <si>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</si>
  <si>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</si>
  <si>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</si>
  <si>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</si>
  <si>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</si>
  <si>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</si>
  <si>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</si>
  <si>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</si>
  <si>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</si>
  <si>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</si>
  <si>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</si>
  <si>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</si>
  <si>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</si>
  <si>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</si>
  <si>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</si>
  <si>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</si>
  <si>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</si>
  <si>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</si>
  <si>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</si>
  <si>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</si>
  <si>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</si>
  <si>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</si>
  <si>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</si>
  <si>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</si>
  <si>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</si>
  <si>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</si>
  <si>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</si>
  <si>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</si>
  <si>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</si>
  <si>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</si>
  <si>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</si>
  <si>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</si>
  <si>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</si>
  <si>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</si>
  <si>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</si>
  <si>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</si>
  <si>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</si>
  <si>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</si>
  <si>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</si>
  <si>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</si>
  <si>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</si>
  <si>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</si>
  <si>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</si>
  <si>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</si>
  <si>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</si>
  <si>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</si>
  <si>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</si>
  <si>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</si>
  <si>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</si>
  <si>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</si>
  <si>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</si>
  <si>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</si>
  <si>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</si>
  <si>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</si>
  <si>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</si>
  <si>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</si>
  <si>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</si>
  <si>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</si>
  <si>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</si>
  <si>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</si>
  <si>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</si>
  <si>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</si>
  <si>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</si>
  <si>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</si>
  <si>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</si>
  <si>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</si>
  <si>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</si>
  <si>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</si>
  <si>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</si>
  <si>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</si>
  <si>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</si>
  <si>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</si>
  <si>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</si>
  <si>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</si>
  <si>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</si>
  <si>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</si>
  <si>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</si>
  <si>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</si>
  <si>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</si>
  <si>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</si>
  <si>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</si>
  <si>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</si>
  <si>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</si>
  <si>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</si>
  <si>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</si>
  <si>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</si>
  <si>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</si>
  <si>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</si>
  <si>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</si>
  <si>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</si>
  <si>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</si>
  <si>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</si>
  <si>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</si>
  <si>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</si>
  <si>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</si>
  <si>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</si>
  <si>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</si>
  <si>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</si>
  <si>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</si>
  <si>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</si>
  <si>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</si>
  <si>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</si>
  <si>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</si>
  <si>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</si>
  <si>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</si>
  <si>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</si>
  <si>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</si>
  <si>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</si>
  <si>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</si>
  <si>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</si>
  <si>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</si>
  <si>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</si>
  <si>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</si>
  <si>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</si>
  <si>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</si>
  <si>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</si>
  <si>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</si>
  <si>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</si>
  <si>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</si>
  <si>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</si>
  <si>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</si>
  <si>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</si>
  <si>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</si>
  <si>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</si>
  <si>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</si>
  <si>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</si>
  <si>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</si>
  <si>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</si>
  <si>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</si>
  <si>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</si>
  <si>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</si>
  <si>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</si>
  <si>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</si>
  <si>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</si>
  <si>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</si>
  <si>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</si>
  <si>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</si>
  <si>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</si>
  <si>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</si>
  <si>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</si>
  <si>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</si>
  <si>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</si>
  <si>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</si>
  <si>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</si>
  <si>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</si>
  <si>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</si>
  <si>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</si>
  <si>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</si>
  <si>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</si>
  <si>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</si>
  <si>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</si>
  <si>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</si>
  <si>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</si>
  <si>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</si>
  <si>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</si>
  <si>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</si>
  <si>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</si>
  <si>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</si>
  <si>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</si>
  <si>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</si>
  <si>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</si>
  <si>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</si>
  <si>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</si>
  <si>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</si>
  <si>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</si>
  <si>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</si>
  <si>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</si>
  <si>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</si>
  <si>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</si>
  <si>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</si>
  <si>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</si>
  <si>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</si>
  <si>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</si>
  <si>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</si>
  <si>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</si>
  <si>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</si>
  <si>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</si>
  <si>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</si>
  <si>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</si>
  <si>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</si>
  <si>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</si>
  <si>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</si>
  <si>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</si>
  <si>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</si>
  <si>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</si>
  <si>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</si>
  <si>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</si>
  <si>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</si>
  <si>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</si>
  <si>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</si>
  <si>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</si>
  <si>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</si>
  <si>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</si>
  <si>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</si>
  <si>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</si>
  <si>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</si>
  <si>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</si>
  <si>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</si>
  <si>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</si>
  <si>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</si>
  <si>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</si>
  <si>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</si>
  <si>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</si>
  <si>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</si>
  <si>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</si>
  <si>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</si>
  <si>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</si>
  <si>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</si>
  <si>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</si>
  <si>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</si>
  <si>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</si>
  <si>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</si>
  <si>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</si>
  <si>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</si>
  <si>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</si>
  <si>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</si>
  <si>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</si>
  <si>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</si>
  <si>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</si>
  <si>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</si>
  <si>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</si>
  <si>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</si>
  <si>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</si>
  <si>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</si>
  <si>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</si>
  <si>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</si>
  <si>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</si>
  <si>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</si>
  <si>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</si>
  <si>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</si>
  <si>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</si>
  <si>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</si>
  <si>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</si>
  <si>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</si>
  <si>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</si>
  <si>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</si>
  <si>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</si>
  <si>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</si>
  <si>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</si>
  <si>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</si>
  <si>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</si>
  <si>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</si>
  <si>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</si>
  <si>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</si>
  <si>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</si>
  <si>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</si>
  <si>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</si>
  <si>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</si>
  <si>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</si>
  <si>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</si>
  <si>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</si>
  <si>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</si>
  <si>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</si>
  <si>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</si>
  <si>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</si>
  <si>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</si>
  <si>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</si>
  <si>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</si>
  <si>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</si>
  <si>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</si>
  <si>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</si>
  <si>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</si>
  <si>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</si>
  <si>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</si>
  <si>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</si>
  <si>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</si>
  <si>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</si>
  <si>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</si>
  <si>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</si>
  <si>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</si>
  <si>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</si>
  <si>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</si>
  <si>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</si>
  <si>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</si>
  <si>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</si>
  <si>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</si>
  <si>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</si>
  <si>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</si>
  <si>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</si>
  <si>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</si>
  <si>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</si>
  <si>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</si>
  <si>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</si>
  <si>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</si>
  <si>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</si>
  <si>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</si>
  <si>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</si>
  <si>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</si>
  <si>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</si>
  <si>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</si>
  <si>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</si>
  <si>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</si>
  <si>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</si>
  <si>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</si>
  <si>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</si>
  <si>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</si>
  <si>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</si>
  <si>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</si>
  <si>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</si>
  <si>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</si>
  <si>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</si>
  <si>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</si>
  <si>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</si>
  <si>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</si>
  <si>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</si>
  <si>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</si>
  <si>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</si>
  <si>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</si>
  <si>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</si>
  <si>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</si>
  <si>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</si>
  <si>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</si>
  <si>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</si>
  <si>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</si>
  <si>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</si>
  <si>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</si>
  <si>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</si>
  <si>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</si>
  <si>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</si>
  <si>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</si>
  <si>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</si>
  <si>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</si>
  <si>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</si>
  <si>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</si>
  <si>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</si>
  <si>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</si>
  <si>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</si>
  <si>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</si>
  <si>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</si>
  <si>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</si>
  <si>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</si>
  <si>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</si>
  <si>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</si>
  <si>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</si>
  <si>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</si>
  <si>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</si>
  <si>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</si>
  <si>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</si>
  <si>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</si>
  <si>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</si>
  <si>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</si>
  <si>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</si>
  <si>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</si>
  <si>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</si>
  <si>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</si>
  <si>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</si>
  <si>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</si>
  <si>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</si>
  <si>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</si>
  <si>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</si>
  <si>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</si>
  <si>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</si>
  <si>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</si>
  <si>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</si>
  <si>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</si>
  <si>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</si>
  <si>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</si>
  <si>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</si>
  <si>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</si>
  <si>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</si>
  <si>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</si>
  <si>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</si>
  <si>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</si>
  <si>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</si>
  <si>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</si>
  <si>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</si>
  <si>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</si>
  <si>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</si>
  <si>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</si>
  <si>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</si>
  <si>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</si>
  <si>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</si>
  <si>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</si>
  <si>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</si>
  <si>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</si>
  <si>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</si>
  <si>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</si>
  <si>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</si>
  <si>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</si>
  <si>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</si>
  <si>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</si>
  <si>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</si>
  <si>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</si>
  <si>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</si>
  <si>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</si>
  <si>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</si>
  <si>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</si>
  <si>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</si>
  <si>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</si>
  <si>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</si>
  <si>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</si>
  <si>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</si>
  <si>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</si>
  <si>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</si>
  <si>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</si>
  <si>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</si>
  <si>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</si>
  <si>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</si>
  <si>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</si>
  <si>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</si>
  <si>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</si>
  <si>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</si>
  <si>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</si>
  <si>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</si>
  <si>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</si>
  <si>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</si>
  <si>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</si>
  <si>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</si>
  <si>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</si>
  <si>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</si>
  <si>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</si>
  <si>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</si>
  <si>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</si>
  <si>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</si>
  <si>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</si>
  <si>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</si>
  <si>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</si>
  <si>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</si>
  <si>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</si>
  <si>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</si>
  <si>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</si>
  <si>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</si>
  <si>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</si>
  <si>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</si>
  <si>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</si>
  <si>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</si>
  <si>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</si>
  <si>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</si>
  <si>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</si>
  <si>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</si>
  <si>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</si>
  <si>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</si>
  <si>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</si>
  <si>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</si>
  <si>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</si>
  <si>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</si>
  <si>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</si>
  <si>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</si>
  <si>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</si>
  <si>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</si>
  <si>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</si>
  <si>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</si>
  <si>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</si>
  <si>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</si>
  <si>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</si>
  <si>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</si>
  <si>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</si>
  <si>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</si>
  <si>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</si>
  <si>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</si>
  <si>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</si>
  <si>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</si>
  <si>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</si>
  <si>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</si>
  <si>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</si>
  <si>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</si>
  <si>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</si>
  <si>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</si>
  <si>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</si>
  <si>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</si>
  <si>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</si>
  <si>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</si>
  <si>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</si>
  <si>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</si>
  <si>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</si>
  <si>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</si>
  <si>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</si>
  <si>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</si>
  <si>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</si>
  <si>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</si>
  <si>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</si>
  <si>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</si>
  <si>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</si>
  <si>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</si>
  <si>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</si>
  <si>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</si>
  <si>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</si>
  <si>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</si>
  <si>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</si>
  <si>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</si>
  <si>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</si>
  <si>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</si>
  <si>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</si>
  <si>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</si>
  <si>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</si>
  <si>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</si>
  <si>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</si>
  <si>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</si>
  <si>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</si>
  <si>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</si>
  <si>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</si>
  <si>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</si>
  <si>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</si>
  <si>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</si>
  <si>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</si>
  <si>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</si>
  <si>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</si>
  <si>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</si>
  <si>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</si>
  <si>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</si>
  <si>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</si>
  <si>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</si>
  <si>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</si>
  <si>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</si>
  <si>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</si>
  <si>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</si>
  <si>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</si>
  <si>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</si>
  <si>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</si>
  <si>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</si>
  <si>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</si>
  <si>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</si>
  <si>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</si>
  <si>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</si>
  <si>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</si>
  <si>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</si>
  <si>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</si>
  <si>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</si>
  <si>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</si>
  <si>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</si>
  <si>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</si>
  <si>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</si>
  <si>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</si>
  <si>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</si>
  <si>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</si>
  <si>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</si>
  <si>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</si>
  <si>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</si>
  <si>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</si>
  <si>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</si>
  <si>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</si>
  <si>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</si>
  <si>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</si>
  <si>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</si>
  <si>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</si>
  <si>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</si>
  <si>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</si>
  <si>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</si>
  <si>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</si>
  <si>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</si>
  <si>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</si>
  <si>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</si>
  <si>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</si>
  <si>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</si>
  <si>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</si>
  <si>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</si>
  <si>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</si>
  <si>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</si>
  <si>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</si>
  <si>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</si>
  <si>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</si>
  <si>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</si>
  <si>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</si>
  <si>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</si>
  <si>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</si>
  <si>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</si>
  <si>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</si>
  <si>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</si>
  <si>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</si>
  <si>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</si>
  <si>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</si>
  <si>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</si>
  <si>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</si>
  <si>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</si>
  <si>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</si>
  <si>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</si>
  <si>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</si>
  <si>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</si>
  <si>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</si>
  <si>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</si>
  <si>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</si>
  <si>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</si>
  <si>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</si>
  <si>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</si>
  <si>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</si>
  <si>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</si>
  <si>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</si>
  <si>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</si>
  <si>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</si>
  <si>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</si>
  <si>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</si>
  <si>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</si>
  <si>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</si>
  <si>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</si>
  <si>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</si>
  <si>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</si>
  <si>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</si>
  <si>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</si>
  <si>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</si>
  <si>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</si>
  <si>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</si>
  <si>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</si>
  <si>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</si>
  <si>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</si>
  <si>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</si>
  <si>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</si>
  <si>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</si>
  <si>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</si>
  <si>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</si>
  <si>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</si>
  <si>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</si>
  <si>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</si>
  <si>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</si>
  <si>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</si>
  <si>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</si>
  <si>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</si>
  <si>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</si>
  <si>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</si>
  <si>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</si>
  <si>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</si>
  <si>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</si>
  <si>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</si>
  <si>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</si>
  <si>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</si>
  <si>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</si>
  <si>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</si>
  <si>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</si>
  <si>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</si>
  <si>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</si>
  <si>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</si>
  <si>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</si>
  <si>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</si>
  <si>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</si>
  <si>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</si>
  <si>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</si>
  <si>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</si>
  <si>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</si>
  <si>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</si>
  <si>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</si>
  <si>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</si>
  <si>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</si>
  <si>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</si>
  <si>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</si>
  <si>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</si>
  <si>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</si>
  <si>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</si>
  <si>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</si>
  <si>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</si>
  <si>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</si>
  <si>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</si>
  <si>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</si>
  <si>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</si>
  <si>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</si>
  <si>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</si>
  <si>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</si>
  <si>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</si>
  <si>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</si>
  <si>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</si>
  <si>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</si>
  <si>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</si>
  <si>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</si>
  <si>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</si>
  <si>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</si>
  <si>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</si>
  <si>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</si>
  <si>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</si>
  <si>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</si>
  <si>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</si>
  <si>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</si>
  <si>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</si>
  <si>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</si>
  <si>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</si>
  <si>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</si>
  <si>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</si>
  <si>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</si>
  <si>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</si>
  <si>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</si>
  <si>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</si>
  <si>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</si>
  <si>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</si>
  <si>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</si>
  <si>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</si>
  <si>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</si>
  <si>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</si>
  <si>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</si>
  <si>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</si>
  <si>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</si>
  <si>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</si>
  <si>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</si>
  <si>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</si>
  <si>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</si>
  <si>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</si>
  <si>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</si>
  <si>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</si>
  <si>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</si>
  <si>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</si>
  <si>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</si>
  <si>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</si>
  <si>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</si>
  <si>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</si>
  <si>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</si>
  <si>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</si>
  <si>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</si>
  <si>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</si>
  <si>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</si>
  <si>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</si>
  <si>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</si>
  <si>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</si>
  <si>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</si>
  <si>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</si>
  <si>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</si>
  <si>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</si>
  <si>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</si>
  <si>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</si>
  <si>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</si>
  <si>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</si>
  <si>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</si>
  <si>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</si>
  <si>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</si>
  <si>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</si>
  <si>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</si>
  <si>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</si>
  <si>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</si>
  <si>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</si>
  <si>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</si>
  <si>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</si>
  <si>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</si>
  <si>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</si>
  <si>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</si>
  <si>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</si>
  <si>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</si>
  <si>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</si>
  <si>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</si>
  <si>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</si>
  <si>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</si>
  <si>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</si>
  <si>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</si>
  <si>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</si>
  <si>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</si>
  <si>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</si>
  <si>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</si>
  <si>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</si>
  <si>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</si>
  <si>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</si>
  <si>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</si>
  <si>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</si>
  <si>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</si>
  <si>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</si>
  <si>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</si>
  <si>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</si>
  <si>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</si>
  <si>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</si>
  <si>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</si>
  <si>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</si>
  <si>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</si>
  <si>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</si>
  <si>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</si>
  <si>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</si>
  <si>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</si>
  <si>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</si>
  <si>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</si>
  <si>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</si>
  <si>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</si>
  <si>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</si>
  <si>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</si>
  <si>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</si>
  <si>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</si>
  <si>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</si>
  <si>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</si>
  <si>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</si>
  <si>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</si>
  <si>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</si>
  <si>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</si>
  <si>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</si>
  <si>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</si>
  <si>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</si>
  <si>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</si>
  <si>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</si>
  <si>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</si>
  <si>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</si>
  <si>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</si>
  <si>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</si>
  <si>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</si>
  <si>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</si>
  <si>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</si>
  <si>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</si>
  <si>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</si>
  <si>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</si>
  <si>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</si>
  <si>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</si>
  <si>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</si>
  <si>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</si>
  <si>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</si>
  <si>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</si>
  <si>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</si>
  <si>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</si>
  <si>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</si>
  <si>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</si>
  <si>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</si>
  <si>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</si>
  <si>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</si>
  <si>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</si>
  <si>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</si>
  <si>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</si>
  <si>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</si>
  <si>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</si>
  <si>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</si>
  <si>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</si>
  <si>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</si>
  <si>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</si>
  <si>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</si>
  <si>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</si>
  <si>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</si>
  <si>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</si>
  <si>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</si>
  <si>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</si>
  <si>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</si>
  <si>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</si>
  <si>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</si>
  <si>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</si>
  <si>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</si>
  <si>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</si>
  <si>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</si>
  <si>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</si>
  <si>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</si>
  <si>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</si>
  <si>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</si>
  <si>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</si>
  <si>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</si>
  <si>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</si>
  <si>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</si>
  <si>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</si>
  <si>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</si>
  <si>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</si>
  <si>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</si>
  <si>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</si>
  <si>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</si>
  <si>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</si>
  <si>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</si>
  <si>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</si>
  <si>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</si>
  <si>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</si>
  <si>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</si>
  <si>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</si>
  <si>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</si>
  <si>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</si>
  <si>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</si>
  <si>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</si>
  <si>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</si>
  <si>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</si>
  <si>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</si>
  <si>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</si>
  <si>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</si>
  <si>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</si>
  <si>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</si>
  <si>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</si>
  <si>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</si>
  <si>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</si>
  <si>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</si>
  <si>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</si>
  <si>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</si>
  <si>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</si>
  <si>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</si>
  <si>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</si>
  <si>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</si>
  <si>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</si>
  <si>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</si>
  <si>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</si>
  <si>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</si>
  <si>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</si>
  <si>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</si>
  <si>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</si>
  <si>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</si>
  <si>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</si>
  <si>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</si>
  <si>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</si>
  <si>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</si>
  <si>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</si>
  <si>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</si>
  <si>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</si>
  <si>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</si>
  <si>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</si>
  <si>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</si>
  <si>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</si>
  <si>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</si>
  <si>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</si>
  <si>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</si>
  <si>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</si>
  <si>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</si>
  <si>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</si>
  <si>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</si>
  <si>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</si>
  <si>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</si>
  <si>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</si>
  <si>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</si>
  <si>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</si>
  <si>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</si>
  <si>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</si>
  <si>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</si>
  <si>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</si>
  <si>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</si>
  <si>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</si>
  <si>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</si>
  <si>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</si>
  <si>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</si>
  <si>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</si>
  <si>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</si>
  <si>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</si>
  <si>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</si>
  <si>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</si>
  <si>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</si>
  <si>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</si>
  <si>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</si>
  <si>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</si>
  <si>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</si>
  <si>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</si>
  <si>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</si>
  <si>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</si>
  <si>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</si>
  <si>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</si>
  <si>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</si>
  <si>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</si>
  <si>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</si>
  <si>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</si>
  <si>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</si>
  <si>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</si>
  <si>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</si>
  <si>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</si>
  <si>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</si>
  <si>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</si>
  <si>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</si>
  <si>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</si>
  <si>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</si>
  <si>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</si>
  <si>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</si>
  <si>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</si>
  <si>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</si>
  <si>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</si>
  <si>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</si>
  <si>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</si>
  <si>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</si>
  <si>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</si>
  <si>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</si>
  <si>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</si>
  <si>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</si>
  <si>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</si>
  <si>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</si>
  <si>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</si>
  <si>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</si>
  <si>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</si>
  <si>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</si>
  <si>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</si>
  <si>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</si>
  <si>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</si>
  <si>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</si>
  <si>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</si>
  <si>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</si>
  <si>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</si>
  <si>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</si>
  <si>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</si>
  <si>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</si>
  <si>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</si>
  <si>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</si>
  <si>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</si>
  <si>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</si>
  <si>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</si>
  <si>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</si>
  <si>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</si>
  <si>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</si>
  <si>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</si>
  <si>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</si>
  <si>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</si>
  <si>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</si>
  <si>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</si>
  <si>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</si>
  <si>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</si>
  <si>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</si>
  <si>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</si>
  <si>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</si>
  <si>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</si>
  <si>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</si>
  <si>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</si>
  <si>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</si>
  <si>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</si>
  <si>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</si>
  <si>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</si>
  <si>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</si>
  <si>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</si>
  <si>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</si>
  <si>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</si>
  <si>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</si>
  <si>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</si>
  <si>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</si>
  <si>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</si>
  <si>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</si>
  <si>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</si>
  <si>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</si>
  <si>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</si>
  <si>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</si>
  <si>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</si>
  <si>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</si>
  <si>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</si>
  <si>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</si>
  <si>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</si>
  <si>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</si>
  <si>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</si>
  <si>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</si>
  <si>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</si>
  <si>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</si>
  <si>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</si>
  <si>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</si>
  <si>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</si>
  <si>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</si>
  <si>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</si>
  <si>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</si>
  <si>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</si>
  <si>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</si>
  <si>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</si>
  <si>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</si>
  <si>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</si>
  <si>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</si>
  <si>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</si>
  <si>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</si>
  <si>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</si>
  <si>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</si>
  <si>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</si>
  <si>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</si>
  <si>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</si>
  <si>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</si>
  <si>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</si>
  <si>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</si>
  <si>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</si>
  <si>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</si>
  <si>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</si>
  <si>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</si>
  <si>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</si>
  <si>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</si>
  <si>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</si>
  <si>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</si>
  <si>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</si>
  <si>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</si>
  <si>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</si>
  <si>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</si>
  <si>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</si>
  <si>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</si>
  <si>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</si>
  <si>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</si>
  <si>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</si>
  <si>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</si>
  <si>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</si>
  <si>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</si>
  <si>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</si>
  <si>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</si>
  <si>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</si>
  <si>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</si>
  <si>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</si>
  <si>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</si>
  <si>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</si>
  <si>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</si>
  <si>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</si>
  <si>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</si>
  <si>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</si>
  <si>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</si>
  <si>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</si>
  <si>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</si>
  <si>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</si>
  <si>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</si>
  <si>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</si>
  <si>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</si>
  <si>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</si>
  <si>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</si>
  <si>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</si>
  <si>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</si>
  <si>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</si>
  <si>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</si>
  <si>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</si>
  <si>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</si>
  <si>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</si>
  <si>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</si>
  <si>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</si>
  <si>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</si>
  <si>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</si>
  <si>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</si>
  <si>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</si>
  <si>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</si>
  <si>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</si>
  <si>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</si>
  <si>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</si>
  <si>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</si>
  <si>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</si>
  <si>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</si>
  <si>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</si>
  <si>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</si>
  <si>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</si>
  <si>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</si>
  <si>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</si>
  <si>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</si>
  <si>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</si>
  <si>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</si>
  <si>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</si>
  <si>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</si>
  <si>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</si>
  <si>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</si>
  <si>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</si>
  <si>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</si>
  <si>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</si>
  <si>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</si>
  <si>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</si>
  <si>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</si>
  <si>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</si>
  <si>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</si>
  <si>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</si>
  <si>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</si>
  <si>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</si>
  <si>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</si>
  <si>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</si>
  <si>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</si>
  <si>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</si>
  <si>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</si>
  <si>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</si>
  <si>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</si>
  <si>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</si>
  <si>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</si>
  <si>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</si>
  <si>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</si>
  <si>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</si>
  <si>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</si>
  <si>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</si>
  <si>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</si>
  <si>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</si>
  <si>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</si>
  <si>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</si>
  <si>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</si>
  <si>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</si>
  <si>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</si>
  <si>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</si>
  <si>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</si>
  <si>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</si>
  <si>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</si>
  <si>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</si>
  <si>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</si>
  <si>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</si>
  <si>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</si>
  <si>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</si>
  <si>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</si>
  <si>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</si>
  <si>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</si>
  <si>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</si>
  <si>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</si>
  <si>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</si>
  <si>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</si>
  <si>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</si>
  <si>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</si>
  <si>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</si>
  <si>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</si>
  <si>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</si>
  <si>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</si>
  <si>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</si>
  <si>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</si>
  <si>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</si>
  <si>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</si>
  <si>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</si>
  <si>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</si>
  <si>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</si>
  <si>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</si>
  <si>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</si>
  <si>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</si>
  <si>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</si>
  <si>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</si>
  <si>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</si>
  <si>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</si>
  <si>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</si>
  <si>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</si>
  <si>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</si>
  <si>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</si>
  <si>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</si>
  <si>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</si>
  <si>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</si>
  <si>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</si>
  <si>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</si>
  <si>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</si>
  <si>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</si>
  <si>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</si>
  <si>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</si>
  <si>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</si>
  <si>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</si>
  <si>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</si>
  <si>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</si>
  <si>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</si>
  <si>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</si>
  <si>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</si>
  <si>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</si>
  <si>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</si>
  <si>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</si>
  <si>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</si>
  <si>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</si>
  <si>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</si>
  <si>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</si>
  <si>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</si>
  <si>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</si>
  <si>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</si>
  <si>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</si>
  <si>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</si>
  <si>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</si>
  <si>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</si>
  <si>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</si>
  <si>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</si>
  <si>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</si>
  <si>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</si>
  <si>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</si>
  <si>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</si>
  <si>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</si>
  <si>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</si>
  <si>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</si>
  <si>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</si>
  <si>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</si>
  <si>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</si>
  <si>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</si>
  <si>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</si>
  <si>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</si>
  <si>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</si>
  <si>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</si>
  <si>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</si>
  <si>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</si>
  <si>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</si>
  <si>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</si>
  <si>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</si>
  <si>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</si>
  <si>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</si>
  <si>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</si>
  <si>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</si>
  <si>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</si>
  <si>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</si>
  <si>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</si>
  <si>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</si>
  <si>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</si>
  <si>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</si>
  <si>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</si>
  <si>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</si>
  <si>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</si>
  <si>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</si>
  <si>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</si>
  <si>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</si>
  <si>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</si>
  <si>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</si>
  <si>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</si>
  <si>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</si>
  <si>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</si>
  <si>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</si>
  <si>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</si>
  <si>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</si>
  <si>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</si>
  <si>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</si>
  <si>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</si>
  <si>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</si>
  <si>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</si>
  <si>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</si>
  <si>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</si>
  <si>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</si>
  <si>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</si>
  <si>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</si>
  <si>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</si>
  <si>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</si>
  <si>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</si>
  <si>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</si>
  <si>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</si>
  <si>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</si>
  <si>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</si>
  <si>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</si>
  <si>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</si>
  <si>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</si>
  <si>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</si>
  <si>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</si>
  <si>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</si>
  <si>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</si>
  <si>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</si>
  <si>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</si>
  <si>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</si>
  <si>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</si>
  <si>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</si>
  <si>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</si>
  <si>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</si>
  <si>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</si>
  <si>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</si>
  <si>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</si>
  <si>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</si>
  <si>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</si>
  <si>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</si>
  <si>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</si>
  <si>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</si>
  <si>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</si>
  <si>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</si>
  <si>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</si>
  <si>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</si>
  <si>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</si>
  <si>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</si>
  <si>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</si>
  <si>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</si>
  <si>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</si>
  <si>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</si>
  <si>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</si>
  <si>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</si>
  <si>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</si>
  <si>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</si>
  <si>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</si>
  <si>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</si>
  <si>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</si>
  <si>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</si>
  <si>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</si>
  <si>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</si>
  <si>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</si>
  <si>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</si>
  <si>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</si>
  <si>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</si>
  <si>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</si>
  <si>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</si>
  <si>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</si>
  <si>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</si>
  <si>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</si>
  <si>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</si>
  <si>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</si>
  <si>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</si>
  <si>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</si>
  <si>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</si>
  <si>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</si>
  <si>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</si>
  <si>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</si>
  <si>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</si>
  <si>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</si>
  <si>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</si>
  <si>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</si>
  <si>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</si>
  <si>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</si>
  <si>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</si>
  <si>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</si>
  <si>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</si>
  <si>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</si>
  <si>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</si>
  <si>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</si>
  <si>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</si>
  <si>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</si>
  <si>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</si>
  <si>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</si>
  <si>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</si>
  <si>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</si>
  <si>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</si>
  <si>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</si>
  <si>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</si>
  <si>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</si>
  <si>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</si>
  <si>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</si>
  <si>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</si>
  <si>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</si>
  <si>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</si>
  <si>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</si>
  <si>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</si>
  <si>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</si>
  <si>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</si>
  <si>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</si>
  <si>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</si>
  <si>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</si>
  <si>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</si>
  <si>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</si>
  <si>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</si>
  <si>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</si>
  <si>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</si>
  <si>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</si>
  <si>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</si>
  <si>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</si>
  <si>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</si>
  <si>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</si>
  <si>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</si>
  <si>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</si>
  <si>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</si>
  <si>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</si>
  <si>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</si>
  <si>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</si>
  <si>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</si>
  <si>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</si>
  <si>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</si>
  <si>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</si>
  <si>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</si>
  <si>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</si>
  <si>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</si>
  <si>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</si>
  <si>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</si>
  <si>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</si>
  <si>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</si>
  <si>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</si>
  <si>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</si>
  <si>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</si>
  <si>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</si>
  <si>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</si>
  <si>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</si>
  <si>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</si>
  <si>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</si>
  <si>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</si>
  <si>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</si>
  <si>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</si>
  <si>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</si>
  <si>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</si>
  <si>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</si>
  <si>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</si>
  <si>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</si>
  <si>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</si>
  <si>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</si>
  <si>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</si>
  <si>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</si>
  <si>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</si>
  <si>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</si>
  <si>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</si>
  <si>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</si>
  <si>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</si>
  <si>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</si>
  <si>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</si>
  <si>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</si>
  <si>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</si>
  <si>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</si>
  <si>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</si>
  <si>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</si>
  <si>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</si>
  <si>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</si>
  <si>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</si>
  <si>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</si>
  <si>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</si>
  <si>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</si>
  <si>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</si>
  <si>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</si>
  <si>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</si>
  <si>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</si>
  <si>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</si>
  <si>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</si>
  <si>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</si>
  <si>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</si>
  <si>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</si>
  <si>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</si>
  <si>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</si>
  <si>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</si>
  <si>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</si>
  <si>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</si>
  <si>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</si>
  <si>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</si>
  <si>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</si>
  <si>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</si>
  <si>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</si>
  <si>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</si>
  <si>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</si>
  <si>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</si>
  <si>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</si>
  <si>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</si>
  <si>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</si>
  <si>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</si>
  <si>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</si>
  <si>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</si>
  <si>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</si>
  <si>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</si>
  <si>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</si>
  <si>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</si>
  <si>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</si>
  <si>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</si>
  <si>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</si>
  <si>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</si>
  <si>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</si>
  <si>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</si>
  <si>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</si>
  <si>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</si>
  <si>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</si>
  <si>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</si>
  <si>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</si>
  <si>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</si>
  <si>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</si>
  <si>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</si>
  <si>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</si>
  <si>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</si>
  <si>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</si>
  <si>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</si>
  <si>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</si>
  <si>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</si>
  <si>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</si>
  <si>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</si>
  <si>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</si>
  <si>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</si>
  <si>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</si>
  <si>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</si>
  <si>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</si>
  <si>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</si>
  <si>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</si>
  <si>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</si>
  <si>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</si>
  <si>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</si>
  <si>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</si>
  <si>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</si>
  <si>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</si>
  <si>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</si>
  <si>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</si>
  <si>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</si>
  <si>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</si>
  <si>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</si>
  <si>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</si>
  <si>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</si>
  <si>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</si>
  <si>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</si>
  <si>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</si>
  <si>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</si>
  <si>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</si>
  <si>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</si>
  <si>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</si>
  <si>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</si>
  <si>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</si>
  <si>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</si>
  <si>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</si>
  <si>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</si>
  <si>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</si>
  <si>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</si>
  <si>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</si>
  <si>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</si>
  <si>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</si>
  <si>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</si>
  <si>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</si>
  <si>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</si>
  <si>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</si>
  <si>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</si>
  <si>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</si>
  <si>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</si>
  <si>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</si>
  <si>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</si>
  <si>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</si>
  <si>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</si>
  <si>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</si>
  <si>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</si>
  <si>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</si>
  <si>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</si>
  <si>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</si>
  <si>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</si>
  <si>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</si>
  <si>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</si>
  <si>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</si>
  <si>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</si>
  <si>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</si>
  <si>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</si>
  <si>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</si>
  <si>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</si>
  <si>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</si>
  <si>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</si>
  <si>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</si>
  <si>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</si>
  <si>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</si>
  <si>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</si>
  <si>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</si>
  <si>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</si>
  <si>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</si>
  <si>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</si>
  <si>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</si>
  <si>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</si>
  <si>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</si>
  <si>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</si>
  <si>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</si>
  <si>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</si>
  <si>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</si>
  <si>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</si>
  <si>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</si>
  <si>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</si>
  <si>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</si>
  <si>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</si>
  <si>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</si>
  <si>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</si>
  <si>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</si>
  <si>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</si>
  <si>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</si>
  <si>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</si>
  <si>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</si>
  <si>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</si>
  <si>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</si>
  <si>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</si>
  <si>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</si>
  <si>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</si>
  <si>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</si>
  <si>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</si>
  <si>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</si>
  <si>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</si>
  <si>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</si>
  <si>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</si>
  <si>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</si>
  <si>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</si>
  <si>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</si>
  <si>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</si>
  <si>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</si>
  <si>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</si>
  <si>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</si>
  <si>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</si>
  <si>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</si>
  <si>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</si>
  <si>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</si>
  <si>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</si>
  <si>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</si>
  <si>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</si>
  <si>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</si>
  <si>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</si>
  <si>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</si>
  <si>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</si>
  <si>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</si>
  <si>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</si>
  <si>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</si>
  <si>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</si>
  <si>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</si>
  <si>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</si>
  <si>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</si>
  <si>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</si>
  <si>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</si>
  <si>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</si>
  <si>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</si>
  <si>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</si>
  <si>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</si>
  <si>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</si>
  <si>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</si>
  <si>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</si>
  <si>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</si>
  <si>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</si>
  <si>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</si>
  <si>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</si>
  <si>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</si>
  <si>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</si>
  <si>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</si>
  <si>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</si>
  <si>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</si>
  <si>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</si>
  <si>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</si>
  <si>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</si>
  <si>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</si>
  <si>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</si>
  <si>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</si>
  <si>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</si>
  <si>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</si>
  <si>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</si>
  <si>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</si>
  <si>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</si>
  <si>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</si>
  <si>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</si>
  <si>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</si>
  <si>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</si>
  <si>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</si>
  <si>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</si>
  <si>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</si>
  <si>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</si>
  <si>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</si>
  <si>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</si>
  <si>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</si>
  <si>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</si>
  <si>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</si>
  <si>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</si>
  <si>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</si>
  <si>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</si>
  <si>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</si>
  <si>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</si>
  <si>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</si>
  <si>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</si>
  <si>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</si>
  <si>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</si>
  <si>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</si>
  <si>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</si>
  <si>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</si>
  <si>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</si>
  <si>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</si>
  <si>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</si>
  <si>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</si>
  <si>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</si>
  <si>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</si>
  <si>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</si>
  <si>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</si>
  <si>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</si>
  <si>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</si>
  <si>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</si>
  <si>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</si>
  <si>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</si>
  <si>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</si>
  <si>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</si>
  <si>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</si>
  <si>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</si>
  <si>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</si>
  <si>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</si>
  <si>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</si>
  <si>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</si>
  <si>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</si>
  <si>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</si>
  <si>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</si>
  <si>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</si>
  <si>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</si>
  <si>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</si>
  <si>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</si>
  <si>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</si>
  <si>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</si>
  <si>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</si>
  <si>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</si>
  <si>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</si>
  <si>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</si>
  <si>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</si>
  <si>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</si>
  <si>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</si>
  <si>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</si>
  <si>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</si>
  <si>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</si>
  <si>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</si>
  <si>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</si>
  <si>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</si>
  <si>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</si>
  <si>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</si>
  <si>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</si>
  <si>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</si>
  <si>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</si>
  <si>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</si>
  <si>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</si>
  <si>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</si>
  <si>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</si>
  <si>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</si>
  <si>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</si>
  <si>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</si>
  <si>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</si>
  <si>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</si>
  <si>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</si>
  <si>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</si>
  <si>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</si>
  <si>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</si>
  <si>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</si>
  <si>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</si>
  <si>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</si>
  <si>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</si>
  <si>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</si>
  <si>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</si>
  <si>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</si>
  <si>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</si>
  <si>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</si>
  <si>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</si>
  <si>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</si>
  <si>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</si>
  <si>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</si>
  <si>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</si>
  <si>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</si>
  <si>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</si>
  <si>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</si>
  <si>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</si>
  <si>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</si>
  <si>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</si>
  <si>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</si>
  <si>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</si>
  <si>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</si>
  <si>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</si>
  <si>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</si>
  <si>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</si>
  <si>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</si>
  <si>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</si>
  <si>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</si>
  <si>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</si>
  <si>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</si>
  <si>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</si>
  <si>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</si>
  <si>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</si>
  <si>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</si>
  <si>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</si>
  <si>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</si>
  <si>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</si>
  <si>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</si>
  <si>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</si>
  <si>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</si>
  <si>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</si>
  <si>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</si>
  <si>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</si>
  <si>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</si>
  <si>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</si>
  <si>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</si>
  <si>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</si>
  <si>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</si>
  <si>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</si>
  <si>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</si>
  <si>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</si>
  <si>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</si>
  <si>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</si>
  <si>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</si>
  <si>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</si>
  <si>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</si>
  <si>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</si>
  <si>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</si>
  <si>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</si>
  <si>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</si>
  <si>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</si>
  <si>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</si>
  <si>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</si>
  <si>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</si>
  <si>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</si>
  <si>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</si>
  <si>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</si>
  <si>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</si>
  <si>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</si>
  <si>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</si>
  <si>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</si>
  <si>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</si>
  <si>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</si>
  <si>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</si>
  <si>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</si>
  <si>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</si>
  <si>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</si>
  <si>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</si>
  <si>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</si>
  <si>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</si>
  <si>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</si>
  <si>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</si>
  <si>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</si>
  <si>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</si>
  <si>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</si>
  <si>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</si>
  <si>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</si>
  <si>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</si>
  <si>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</si>
  <si>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</si>
  <si>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</si>
  <si>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</si>
  <si>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</si>
  <si>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</si>
  <si>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</si>
  <si>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</si>
  <si>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</si>
  <si>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</si>
  <si>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</si>
  <si>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</si>
  <si>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</si>
  <si>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</si>
  <si>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</si>
  <si>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</si>
  <si>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</si>
  <si>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</si>
  <si>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</si>
  <si>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</si>
  <si>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</si>
  <si>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</si>
  <si>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</si>
  <si>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</si>
  <si>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</si>
  <si>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</si>
  <si>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</si>
  <si>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</si>
  <si>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</si>
  <si>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</si>
  <si>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</si>
  <si>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</si>
  <si>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</si>
  <si>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</si>
  <si>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</si>
  <si>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</si>
  <si>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</si>
  <si>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</si>
  <si>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</si>
  <si>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</si>
  <si>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</si>
  <si>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</si>
  <si>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</si>
  <si>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</si>
  <si>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</si>
  <si>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</si>
  <si>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</si>
  <si>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</si>
  <si>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</si>
  <si>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</si>
  <si>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</si>
  <si>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</si>
  <si>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</si>
  <si>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</si>
  <si>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</si>
  <si>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</si>
  <si>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</si>
  <si>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</si>
  <si>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</si>
  <si>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</si>
  <si>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</si>
  <si>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</si>
  <si>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</si>
  <si>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</si>
  <si>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</si>
  <si>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</si>
  <si>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</si>
  <si>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</si>
  <si>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</si>
  <si>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</si>
  <si>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</si>
  <si>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</si>
  <si>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</si>
  <si>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</si>
  <si>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</si>
  <si>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</si>
  <si>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</si>
  <si>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</si>
  <si>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</si>
  <si>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</si>
  <si>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</si>
  <si>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</si>
  <si>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</si>
  <si>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</si>
  <si>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</si>
  <si>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</si>
  <si>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</si>
  <si>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</si>
  <si>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</si>
  <si>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</si>
  <si>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</si>
  <si>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</si>
  <si>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</si>
  <si>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</si>
  <si>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</si>
  <si>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</si>
  <si>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</si>
  <si>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</si>
  <si>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</si>
  <si>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</si>
  <si>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</si>
  <si>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</si>
  <si>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</si>
  <si>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</si>
  <si>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</si>
  <si>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</si>
  <si>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</si>
  <si>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</si>
  <si>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</si>
  <si>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</si>
  <si>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</si>
  <si>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</si>
  <si>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</si>
  <si>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</si>
  <si>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</si>
  <si>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</si>
  <si>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</si>
  <si>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</si>
  <si>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</si>
  <si>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</si>
  <si>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</si>
  <si>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</si>
  <si>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</si>
  <si>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</si>
  <si>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</si>
  <si>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</si>
  <si>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</si>
  <si>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</si>
  <si>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</si>
  <si>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</si>
  <si>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</si>
  <si>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</si>
  <si>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</si>
  <si>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</si>
  <si>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</si>
  <si>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</si>
  <si>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</si>
  <si>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</si>
  <si>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</si>
  <si>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</si>
  <si>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</si>
  <si>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</si>
  <si>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</si>
  <si>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</si>
  <si>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</si>
  <si>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</si>
  <si>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</si>
  <si>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</si>
  <si>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</si>
  <si>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</si>
  <si>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</si>
  <si>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</si>
  <si>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</si>
  <si>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</si>
  <si>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</si>
  <si>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</si>
  <si>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</si>
  <si>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</si>
  <si>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</si>
  <si>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</si>
  <si>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</si>
  <si>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</si>
  <si>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</si>
  <si>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</si>
  <si>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</si>
  <si>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</si>
  <si>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</si>
  <si>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</si>
  <si>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</si>
  <si>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</si>
  <si>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</si>
  <si>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</si>
  <si>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</si>
  <si>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</si>
  <si>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</si>
  <si>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</si>
  <si>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</si>
  <si>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</si>
  <si>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</si>
  <si>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</si>
  <si>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</si>
  <si>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</si>
  <si>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</si>
  <si>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</si>
  <si>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</si>
  <si>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</si>
  <si>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</si>
  <si>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</si>
  <si>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</si>
  <si>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</si>
  <si>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</si>
  <si>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</si>
  <si>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</si>
  <si>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</si>
  <si>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</si>
  <si>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</si>
  <si>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</si>
  <si>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</si>
  <si>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</si>
  <si>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</si>
  <si>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</si>
  <si>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</si>
  <si>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</si>
  <si>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</si>
  <si>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</si>
  <si>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</si>
  <si>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</si>
  <si>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</si>
  <si>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</si>
  <si>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</si>
  <si>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</si>
  <si>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</si>
  <si>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</si>
  <si>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</si>
  <si>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</si>
  <si>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</si>
  <si>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</si>
  <si>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</si>
  <si>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</si>
  <si>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</si>
  <si>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</si>
  <si>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</si>
  <si>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</si>
  <si>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</si>
  <si>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</si>
  <si>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</si>
  <si>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</si>
  <si>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</si>
  <si>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</si>
  <si>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</si>
  <si>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</si>
  <si>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</si>
  <si>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</si>
  <si>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</si>
  <si>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</si>
  <si>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</si>
  <si>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</si>
  <si>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</si>
  <si>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</si>
  <si>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</si>
  <si>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</si>
  <si>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</si>
  <si>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</si>
  <si>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</si>
  <si>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</si>
  <si>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</si>
  <si>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</si>
  <si>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</si>
  <si>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</si>
  <si>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</si>
  <si>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</si>
  <si>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</si>
  <si>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</si>
  <si>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</si>
  <si>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</si>
  <si>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</si>
  <si>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</si>
  <si>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</si>
  <si>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</si>
  <si>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</si>
  <si>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</si>
  <si>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</si>
  <si>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</si>
  <si>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</si>
  <si>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</si>
  <si>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</si>
  <si>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</si>
  <si>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</si>
  <si>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</si>
  <si>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</si>
  <si>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</si>
  <si>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</si>
  <si>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</si>
  <si>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</si>
  <si>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</si>
  <si>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</si>
  <si>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</si>
  <si>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</si>
  <si>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</si>
  <si>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</si>
  <si>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</si>
  <si>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</si>
  <si>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</si>
  <si>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</si>
  <si>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</si>
  <si>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</si>
  <si>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</si>
  <si>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</si>
  <si>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</si>
  <si>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</si>
  <si>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</si>
  <si>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</si>
  <si>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</si>
  <si>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</si>
  <si>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</si>
  <si>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</si>
  <si>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</si>
  <si>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</si>
  <si>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</si>
  <si>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</si>
  <si>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</si>
  <si>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</si>
  <si>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</si>
  <si>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</si>
  <si>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</si>
  <si>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</si>
  <si>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</si>
  <si>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</si>
  <si>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</si>
  <si>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</si>
  <si>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</si>
  <si>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</si>
  <si>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</si>
  <si>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</si>
  <si>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</si>
  <si>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</si>
  <si>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</si>
  <si>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</si>
  <si>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</si>
  <si>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</si>
  <si>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</si>
  <si>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</si>
  <si>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</si>
  <si>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</si>
  <si>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</si>
  <si>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</si>
  <si>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</si>
  <si>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</si>
  <si>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</si>
  <si>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</si>
  <si>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</si>
  <si>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</si>
  <si>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</si>
  <si>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</si>
  <si>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</si>
  <si>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</si>
  <si>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</si>
  <si>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</si>
  <si>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</si>
  <si>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</si>
  <si>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</si>
  <si>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</si>
  <si>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</si>
  <si>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</si>
  <si>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</si>
  <si>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</si>
  <si>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</si>
  <si>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</si>
  <si>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</si>
  <si>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</si>
  <si>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</si>
  <si>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</si>
  <si>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</si>
  <si>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</si>
  <si>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</si>
  <si>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</si>
  <si>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</si>
  <si>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</si>
  <si>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</si>
  <si>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</si>
  <si>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</si>
  <si>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</si>
  <si>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</si>
  <si>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</si>
  <si>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</si>
  <si>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</si>
  <si>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</si>
  <si>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</si>
  <si>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</si>
  <si>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</si>
  <si>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</si>
  <si>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</si>
  <si>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</si>
  <si>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</si>
  <si>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</si>
  <si>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</si>
  <si>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</si>
  <si>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</si>
  <si>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</si>
  <si>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</si>
  <si>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</si>
  <si>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</si>
  <si>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</si>
  <si>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</si>
  <si>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</si>
  <si>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</si>
  <si>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</si>
  <si>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</si>
  <si>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</si>
  <si>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</si>
  <si>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</si>
  <si>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</si>
  <si>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</si>
  <si>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</si>
  <si>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</si>
  <si>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</si>
  <si>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</si>
  <si>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</si>
  <si>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</si>
  <si>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</si>
  <si>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</si>
  <si>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</si>
  <si>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</si>
  <si>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</si>
  <si>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</si>
  <si>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</si>
  <si>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</si>
  <si>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</si>
  <si>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</si>
  <si>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</si>
  <si>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</si>
  <si>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</si>
  <si>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</si>
  <si>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</si>
  <si>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</si>
  <si>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</si>
  <si>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</si>
  <si>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</si>
  <si>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</si>
  <si>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</si>
  <si>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</si>
  <si>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</si>
  <si>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</si>
  <si>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</si>
  <si>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</si>
  <si>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</si>
  <si>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</si>
  <si>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</si>
  <si>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</si>
  <si>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</si>
  <si>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</si>
  <si>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</si>
  <si>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</si>
  <si>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</si>
  <si>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</si>
  <si>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</si>
  <si>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</si>
  <si>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</si>
  <si>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</si>
  <si>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</si>
  <si>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</si>
  <si>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</si>
  <si>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</si>
  <si>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</si>
  <si>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</si>
  <si>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</si>
  <si>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</si>
  <si>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</si>
  <si>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</si>
  <si>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</si>
  <si>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</si>
  <si>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</si>
  <si>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</si>
  <si>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</si>
  <si>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</si>
  <si>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</si>
  <si>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</si>
  <si>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</si>
  <si>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</si>
  <si>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</si>
  <si>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</si>
  <si>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</si>
  <si>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</si>
  <si>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</si>
  <si>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</si>
  <si>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</si>
  <si>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</si>
  <si>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</si>
  <si>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</si>
  <si>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</si>
  <si>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</si>
  <si>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</si>
  <si>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</si>
  <si>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</si>
  <si>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</si>
  <si>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</si>
  <si>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</si>
  <si>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</si>
  <si>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</si>
  <si>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</si>
  <si>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</si>
  <si>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</si>
  <si>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</si>
  <si>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</si>
  <si>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</si>
  <si>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</si>
  <si>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</si>
  <si>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</si>
  <si>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</si>
  <si>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</si>
  <si>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</si>
  <si>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</si>
  <si>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</si>
  <si>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</si>
  <si>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</si>
  <si>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</si>
  <si>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</si>
  <si>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</si>
  <si>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</si>
  <si>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</si>
  <si>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</si>
  <si>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</si>
  <si>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</si>
  <si>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</si>
  <si>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</si>
  <si>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</si>
  <si>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</si>
  <si>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</si>
  <si>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</si>
  <si>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</si>
  <si>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</si>
  <si>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</si>
  <si>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</si>
  <si>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</si>
  <si>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</si>
  <si>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</si>
  <si>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</si>
  <si>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</si>
  <si>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</si>
  <si>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</si>
  <si>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</si>
  <si>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</si>
  <si>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</si>
  <si>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</si>
  <si>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</si>
  <si>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</si>
  <si>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</si>
  <si>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</si>
  <si>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</si>
  <si>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</si>
  <si>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</si>
  <si>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</si>
  <si>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</si>
  <si>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</si>
  <si>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</si>
  <si>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</si>
  <si>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</si>
  <si>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</si>
  <si>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</si>
  <si>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</si>
  <si>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</si>
  <si>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</si>
  <si>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</si>
  <si>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</si>
  <si>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</si>
  <si>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</si>
  <si>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</si>
  <si>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</si>
  <si>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</si>
  <si>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</si>
  <si>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</si>
  <si>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</si>
  <si>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</si>
  <si>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</si>
  <si>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</si>
  <si>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</si>
  <si>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</si>
  <si>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</si>
  <si>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</si>
  <si>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</si>
  <si>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</si>
  <si>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</si>
  <si>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</si>
  <si>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</si>
  <si>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</si>
  <si>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</si>
  <si>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</si>
  <si>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</si>
  <si>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</si>
  <si>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</si>
  <si>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</si>
  <si>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</si>
  <si>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</si>
  <si>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</si>
  <si>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</si>
  <si>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</si>
  <si>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</si>
  <si>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</si>
  <si>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</si>
  <si>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</si>
  <si>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</si>
  <si>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</si>
  <si>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</si>
  <si>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</si>
  <si>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</si>
  <si>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</si>
  <si>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</si>
  <si>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</si>
  <si>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</si>
  <si>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</si>
  <si>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</si>
  <si>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</si>
  <si>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</si>
  <si>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</si>
  <si>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</si>
  <si>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</si>
  <si>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</si>
  <si>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</si>
  <si>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</si>
  <si>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</si>
  <si>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</si>
  <si>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</si>
  <si>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</si>
  <si>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</si>
  <si>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</si>
  <si>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</si>
  <si>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</si>
  <si>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</si>
  <si>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</si>
  <si>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</si>
  <si>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</si>
  <si>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</si>
  <si>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</si>
  <si>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</si>
  <si>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</si>
  <si>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</si>
  <si>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</si>
  <si>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</si>
  <si>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</si>
  <si>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</si>
  <si>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</si>
  <si>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</si>
  <si>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</si>
  <si>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</si>
  <si>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</si>
  <si>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</si>
  <si>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</si>
  <si>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</si>
  <si>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</si>
  <si>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</si>
  <si>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</si>
  <si>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</si>
  <si>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</si>
  <si>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</si>
  <si>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</si>
  <si>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</si>
  <si>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</si>
  <si>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</si>
  <si>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</si>
  <si>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</si>
  <si>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</si>
  <si>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</si>
  <si>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</si>
  <si>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</si>
  <si>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</si>
  <si>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</si>
  <si>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</si>
  <si>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</si>
  <si>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</si>
  <si>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</si>
  <si>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</si>
  <si>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</si>
  <si>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</si>
  <si>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</si>
  <si>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</si>
  <si>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</si>
  <si>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</si>
  <si>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</si>
  <si>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</si>
  <si>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</si>
  <si>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</si>
  <si>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</si>
  <si>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</si>
  <si>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</si>
  <si>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</si>
  <si>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</si>
  <si>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</si>
  <si>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</si>
  <si>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</si>
  <si>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</si>
  <si>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</si>
  <si>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</si>
  <si>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</si>
  <si>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</si>
  <si>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</si>
  <si>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</si>
  <si>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</si>
  <si>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</si>
  <si>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</si>
  <si>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</si>
  <si>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</si>
  <si>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</si>
  <si>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</si>
  <si>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</si>
  <si>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</si>
  <si>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</si>
  <si>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</si>
  <si>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</si>
  <si>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</si>
  <si>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</si>
  <si>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</si>
  <si>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</si>
  <si>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</si>
  <si>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</si>
  <si>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</si>
  <si>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</si>
  <si>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</si>
  <si>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</si>
  <si>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</si>
  <si>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</si>
  <si>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</si>
  <si>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</si>
  <si>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</si>
  <si>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</si>
  <si>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</si>
  <si>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</si>
  <si>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</si>
  <si>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</si>
  <si>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</si>
  <si>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</si>
  <si>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</si>
  <si>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</si>
  <si>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</si>
  <si>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</si>
  <si>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</si>
  <si>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</si>
  <si>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</si>
  <si>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</si>
  <si>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</si>
  <si>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</si>
  <si>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</si>
  <si>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</si>
  <si>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</si>
  <si>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</si>
  <si>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</si>
  <si>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</si>
  <si>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</si>
  <si>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</si>
  <si>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</si>
  <si>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</si>
  <si>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</si>
  <si>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</si>
  <si>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</si>
  <si>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</si>
  <si>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</si>
  <si>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</si>
  <si>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</si>
  <si>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</si>
  <si>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</si>
  <si>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</si>
  <si>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</si>
  <si>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</si>
  <si>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</si>
  <si>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</si>
  <si>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</si>
  <si>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</si>
  <si>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</si>
  <si>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</si>
  <si>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</si>
  <si>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</si>
  <si>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</si>
  <si>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</si>
  <si>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</si>
  <si>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</si>
  <si>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</si>
  <si>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</si>
  <si>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</si>
  <si>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</si>
  <si>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</si>
  <si>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</si>
  <si>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</si>
  <si>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</si>
  <si>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</si>
  <si>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</si>
  <si>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</si>
  <si>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</si>
  <si>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</si>
  <si>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</si>
  <si>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</si>
  <si>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</si>
  <si>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</si>
  <si>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</si>
  <si>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</si>
  <si>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</si>
  <si>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</si>
  <si>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</si>
  <si>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</si>
  <si>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</si>
  <si>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</si>
  <si>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</si>
  <si>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</si>
  <si>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</si>
  <si>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</si>
  <si>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</si>
  <si>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</si>
  <si>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</si>
  <si>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</si>
  <si>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</si>
  <si>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</si>
  <si>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</si>
  <si>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</si>
  <si>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</si>
  <si>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</si>
  <si>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</si>
  <si>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</si>
  <si>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</si>
  <si>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</si>
  <si>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</si>
  <si>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</si>
  <si>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</si>
  <si>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</si>
  <si>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</si>
  <si>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</si>
  <si>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</si>
  <si>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</si>
  <si>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</si>
  <si>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</si>
  <si>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</si>
  <si>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</si>
  <si>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</si>
  <si>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</si>
  <si>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</si>
  <si>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</si>
  <si>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</si>
  <si>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</si>
  <si>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</si>
  <si>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</si>
  <si>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</si>
  <si>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</si>
  <si>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</si>
  <si>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</si>
  <si>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</si>
  <si>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</si>
  <si>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</si>
  <si>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</si>
  <si>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</si>
  <si>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</si>
  <si>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</si>
  <si>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</si>
  <si>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</si>
  <si>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</si>
  <si>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</si>
  <si>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</si>
  <si>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</si>
  <si>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</si>
  <si>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</si>
  <si>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</si>
  <si>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</si>
  <si>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</si>
  <si>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</si>
  <si>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</si>
  <si>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</si>
  <si>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</si>
  <si>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</si>
  <si>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</si>
  <si>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</si>
  <si>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</si>
  <si>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</si>
  <si>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</si>
  <si>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</si>
  <si>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</si>
  <si>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</si>
  <si>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</si>
  <si>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</si>
  <si>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</si>
  <si>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</si>
  <si>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</si>
  <si>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</si>
  <si>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</si>
  <si>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</si>
  <si>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</si>
  <si>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</si>
  <si>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</si>
  <si>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</si>
  <si>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</si>
  <si>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</si>
  <si>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</si>
  <si>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</si>
  <si>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</si>
  <si>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</si>
  <si>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</si>
  <si>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</si>
  <si>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</si>
  <si>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</si>
  <si>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</si>
  <si>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</si>
  <si>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</si>
  <si>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</si>
  <si>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</si>
  <si>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</si>
  <si>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</si>
  <si>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</si>
  <si>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</si>
  <si>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</si>
  <si>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</si>
  <si>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</si>
  <si>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</si>
  <si>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</si>
  <si>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</si>
  <si>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</si>
  <si>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</si>
  <si>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</si>
  <si>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</si>
  <si>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</si>
  <si>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</si>
  <si>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</si>
  <si>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</si>
  <si>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</si>
  <si>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</si>
  <si>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</si>
  <si>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</si>
  <si>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</si>
  <si>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</si>
  <si>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</si>
  <si>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</si>
  <si>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</si>
  <si>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</si>
  <si>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</si>
  <si>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</si>
  <si>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</si>
  <si>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</si>
  <si>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</si>
  <si>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</si>
  <si>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</si>
  <si>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</si>
  <si>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</si>
  <si>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</si>
  <si>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</si>
  <si>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</si>
  <si>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</si>
  <si>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</si>
  <si>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</si>
  <si>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</si>
  <si>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</si>
  <si>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</si>
  <si>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</si>
  <si>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</si>
  <si>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</si>
  <si>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</si>
  <si>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</si>
  <si>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</si>
  <si>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</si>
  <si>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</si>
  <si>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</si>
  <si>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</si>
  <si>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</si>
  <si>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</si>
  <si>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</si>
  <si>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</si>
  <si>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</si>
  <si>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</si>
  <si>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</si>
  <si>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</si>
  <si>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</si>
  <si>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</si>
  <si>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</si>
  <si>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</si>
  <si>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</si>
  <si>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</si>
  <si>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</si>
  <si>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</si>
  <si>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</si>
  <si>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</si>
  <si>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</si>
  <si>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</si>
  <si>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</si>
  <si>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</si>
  <si>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</si>
  <si>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</si>
  <si>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</si>
  <si>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</si>
  <si>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</si>
  <si>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</si>
  <si>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</si>
  <si>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</si>
  <si>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</si>
  <si>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</si>
  <si>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</si>
  <si>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</si>
  <si>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</si>
  <si>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</si>
  <si>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</si>
  <si>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</si>
  <si>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</si>
  <si>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</si>
  <si>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</si>
  <si>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</si>
  <si>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</si>
  <si>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</si>
  <si>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</si>
  <si>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</si>
  <si>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</si>
  <si>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</si>
  <si>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</si>
  <si>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</si>
  <si>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</si>
  <si>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</si>
  <si>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</si>
  <si>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</si>
  <si>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</si>
  <si>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</si>
  <si>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</si>
  <si>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</si>
  <si>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</si>
  <si>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</si>
  <si>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</si>
  <si>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</si>
  <si>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</si>
  <si>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</si>
  <si>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</si>
  <si>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</si>
  <si>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</si>
  <si>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</si>
  <si>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</si>
  <si>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</si>
  <si>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</si>
  <si>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</si>
  <si>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</si>
  <si>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</si>
  <si>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</si>
  <si>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</si>
  <si>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</si>
  <si>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</si>
  <si>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</si>
  <si>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</si>
  <si>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</si>
  <si>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</si>
  <si>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</si>
  <si>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</si>
  <si>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</si>
  <si>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</si>
  <si>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</si>
  <si>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</si>
  <si>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</si>
  <si>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</si>
  <si>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</si>
  <si>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</si>
  <si>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</si>
  <si>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</si>
  <si>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</si>
  <si>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</si>
  <si>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</si>
  <si>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</si>
  <si>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</si>
  <si>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</si>
  <si>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</si>
  <si>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</si>
  <si>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</si>
  <si>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</si>
  <si>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</si>
  <si>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</si>
  <si>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</si>
  <si>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</si>
  <si>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</si>
  <si>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</si>
  <si>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</si>
  <si>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</si>
  <si>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</si>
  <si>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</si>
  <si>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</si>
  <si>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</si>
  <si>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</si>
  <si>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</si>
  <si>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</si>
  <si>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</si>
  <si>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</si>
  <si>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</si>
  <si>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</si>
  <si>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</si>
  <si>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</si>
  <si>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</si>
  <si>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</si>
  <si>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</si>
  <si>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</si>
  <si>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</si>
  <si>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</si>
  <si>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</si>
  <si>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</si>
  <si>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</si>
  <si>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</si>
  <si>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</si>
  <si>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</si>
  <si>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</si>
  <si>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</si>
  <si>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</si>
  <si>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</si>
  <si>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</si>
  <si>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</si>
  <si>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</si>
  <si>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</si>
  <si>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</si>
  <si>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</si>
  <si>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</si>
  <si>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</si>
  <si>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</si>
  <si>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</si>
  <si>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</si>
  <si>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</si>
  <si>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</si>
  <si>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</si>
  <si>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</si>
  <si>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</si>
  <si>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</si>
  <si>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</si>
  <si>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</si>
  <si>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</si>
  <si>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</si>
  <si>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</si>
  <si>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</si>
  <si>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</si>
  <si>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</si>
  <si>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</si>
  <si>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</si>
  <si>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</si>
  <si>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</si>
  <si>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</si>
  <si>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</si>
  <si>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</si>
  <si>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</si>
  <si>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</si>
  <si>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</si>
  <si>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</si>
  <si>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</si>
  <si>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</si>
  <si>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</si>
  <si>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</si>
  <si>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</si>
  <si>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</si>
  <si>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</si>
  <si>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</si>
  <si>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</si>
  <si>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</si>
  <si>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</si>
  <si>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</si>
  <si>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</si>
  <si>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</si>
  <si>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</si>
  <si>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</si>
  <si>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</si>
  <si>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</si>
  <si>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</si>
  <si>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</si>
  <si>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</si>
  <si>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</si>
  <si>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</si>
  <si>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</si>
  <si>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</si>
  <si>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</si>
  <si>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</si>
  <si>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</si>
  <si>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</si>
  <si>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</si>
  <si>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</si>
  <si>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</si>
  <si>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</si>
  <si>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</si>
  <si>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</si>
  <si>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</si>
  <si>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</si>
  <si>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</si>
  <si>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</si>
  <si>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</si>
  <si>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</si>
  <si>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</si>
  <si>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</si>
  <si>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</si>
  <si>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</si>
  <si>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</si>
  <si>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</si>
  <si>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</si>
  <si>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</si>
  <si>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</si>
  <si>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</si>
  <si>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</si>
  <si>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</si>
  <si>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</si>
  <si>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</si>
  <si>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</si>
  <si>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</si>
  <si>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</si>
  <si>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</si>
  <si>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</si>
  <si>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</si>
  <si>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</si>
  <si>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</si>
  <si>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</si>
  <si>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</si>
  <si>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</si>
  <si>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</si>
  <si>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</si>
  <si>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</si>
  <si>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</si>
  <si>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</si>
  <si>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</si>
  <si>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</si>
  <si>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</si>
  <si>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</si>
  <si>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</si>
  <si>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</si>
  <si>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</si>
  <si>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</si>
  <si>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</si>
  <si>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</si>
  <si>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</si>
  <si>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</si>
  <si>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</si>
  <si>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</si>
  <si>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</si>
  <si>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</si>
  <si>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</si>
  <si>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</si>
  <si>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</si>
  <si>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</si>
  <si>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</si>
  <si>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</si>
  <si>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</si>
  <si>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</si>
  <si>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</si>
  <si>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</si>
  <si>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</si>
  <si>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</si>
  <si>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</si>
  <si>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</si>
  <si>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</si>
  <si>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</si>
  <si>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</si>
  <si>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</si>
  <si>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</si>
  <si>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</si>
  <si>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</si>
  <si>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</si>
  <si>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</si>
  <si>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</si>
  <si>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</si>
  <si>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</si>
  <si>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</si>
  <si>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</si>
  <si>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</si>
  <si>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</si>
  <si>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</si>
  <si>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</si>
  <si>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</si>
  <si>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</si>
  <si>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</si>
  <si>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</si>
  <si>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</si>
  <si>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</si>
  <si>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</si>
  <si>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</si>
  <si>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</si>
  <si>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</si>
  <si>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</si>
  <si>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</si>
  <si>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</si>
  <si>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</si>
  <si>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</si>
  <si>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</si>
  <si>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</si>
  <si>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</si>
  <si>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</si>
  <si>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</si>
  <si>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</si>
  <si>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</si>
  <si>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</si>
  <si>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</si>
  <si>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</si>
  <si>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</si>
  <si>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</si>
  <si>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</si>
  <si>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</si>
  <si>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</si>
  <si>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</si>
  <si>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</si>
  <si>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</si>
  <si>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</si>
  <si>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</si>
  <si>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</si>
  <si>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</si>
  <si>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</si>
  <si>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</si>
  <si>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</si>
  <si>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</si>
  <si>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</si>
  <si>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</si>
  <si>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</si>
  <si>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</si>
  <si>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</si>
  <si>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</si>
  <si>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</si>
  <si>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</si>
  <si>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</si>
  <si>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</si>
  <si>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</si>
  <si>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</si>
  <si>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</si>
  <si>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</si>
  <si>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</si>
  <si>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</si>
  <si>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</si>
  <si>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</si>
  <si>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</si>
  <si>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</si>
  <si>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</si>
  <si>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</si>
  <si>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</si>
  <si>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</si>
  <si>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</si>
  <si>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</si>
  <si>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</si>
  <si>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</si>
  <si>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</si>
  <si>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</si>
  <si>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</si>
  <si>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</si>
  <si>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</si>
  <si>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</si>
  <si>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</si>
  <si>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</si>
  <si>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</si>
  <si>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</si>
  <si>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</si>
  <si>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</si>
  <si>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</si>
  <si>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</si>
  <si>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</si>
  <si>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</si>
  <si>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</si>
  <si>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</si>
  <si>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</si>
  <si>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</si>
  <si>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</si>
  <si>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</si>
  <si>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</si>
  <si>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</si>
  <si>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</si>
  <si>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</si>
  <si>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</si>
  <si>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</si>
  <si>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</si>
  <si>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</si>
  <si>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</si>
  <si>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</si>
  <si>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</si>
  <si>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</si>
  <si>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</si>
  <si>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</si>
  <si>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</si>
  <si>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</si>
  <si>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</si>
  <si>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</si>
  <si>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</si>
  <si>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</si>
  <si>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</si>
  <si>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</si>
  <si>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</si>
  <si>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</si>
  <si>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</si>
  <si>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</si>
  <si>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</si>
  <si>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</si>
  <si>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</si>
  <si>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</si>
  <si>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</si>
  <si>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</si>
  <si>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</si>
  <si>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</si>
  <si>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</si>
  <si>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</si>
  <si>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</si>
  <si>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</si>
  <si>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</si>
  <si>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</si>
  <si>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</si>
  <si>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</si>
  <si>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</si>
  <si>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</si>
  <si>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</si>
  <si>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</si>
  <si>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</si>
  <si>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</si>
  <si>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</si>
  <si>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</si>
  <si>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</si>
  <si>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</si>
  <si>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</si>
  <si>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</si>
  <si>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</si>
  <si>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</si>
  <si>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</si>
  <si>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</si>
  <si>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</si>
  <si>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</si>
  <si>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</si>
  <si>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</si>
  <si>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</si>
  <si>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</si>
  <si>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</si>
  <si>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</si>
  <si>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</si>
  <si>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</si>
  <si>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</si>
  <si>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</si>
  <si>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</si>
  <si>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</si>
  <si>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</si>
  <si>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</si>
  <si>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</si>
  <si>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</si>
  <si>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</si>
  <si>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</si>
  <si>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</si>
  <si>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</si>
  <si>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</si>
  <si>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</si>
  <si>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</si>
  <si>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</si>
  <si>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</si>
  <si>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</si>
  <si>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</si>
  <si>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</si>
  <si>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</si>
  <si>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</si>
  <si>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</si>
  <si>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</si>
  <si>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</si>
  <si>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</si>
  <si>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</si>
  <si>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</si>
  <si>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</si>
  <si>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</si>
  <si>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</si>
  <si>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</si>
  <si>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</si>
  <si>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</si>
  <si>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</si>
  <si>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</si>
  <si>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</si>
  <si>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</si>
  <si>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</si>
  <si>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</si>
  <si>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</si>
  <si>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</si>
  <si>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</si>
  <si>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</si>
  <si>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</si>
  <si>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</si>
  <si>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</si>
  <si>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</si>
  <si>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</si>
  <si>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</si>
  <si>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</si>
  <si>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</si>
  <si>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</si>
  <si>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</si>
  <si>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</si>
  <si>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</si>
  <si>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</si>
  <si>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</si>
  <si>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</si>
  <si>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</si>
  <si>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</si>
  <si>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</si>
  <si>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</si>
  <si>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</si>
  <si>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</si>
  <si>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</si>
  <si>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</si>
  <si>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</si>
  <si>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</si>
  <si>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</si>
  <si>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</si>
  <si>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</si>
  <si>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</si>
  <si>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</si>
  <si>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</si>
  <si>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</si>
  <si>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</si>
  <si>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</si>
  <si>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</si>
  <si>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</si>
  <si>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</si>
  <si>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</si>
  <si>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</si>
  <si>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</si>
  <si>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</si>
  <si>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</si>
  <si>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</si>
  <si>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</si>
  <si>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</si>
  <si>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</si>
  <si>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</si>
  <si>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</si>
  <si>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</si>
  <si>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</si>
  <si>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</si>
  <si>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</si>
  <si>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</si>
  <si>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</si>
  <si>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</si>
  <si>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</si>
  <si>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</si>
  <si>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</si>
  <si>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</si>
  <si>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</si>
  <si>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</si>
  <si>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</si>
  <si>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</si>
  <si>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</si>
  <si>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</si>
  <si>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</si>
  <si>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</si>
  <si>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</si>
  <si>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</si>
  <si>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</si>
  <si>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</si>
  <si>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</si>
  <si>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</si>
  <si>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</si>
  <si>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</si>
  <si>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</si>
  <si>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</si>
  <si>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</si>
  <si>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</si>
  <si>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</si>
  <si>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</si>
  <si>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</si>
  <si>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</si>
  <si>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</si>
  <si>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</si>
  <si>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</si>
  <si>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</si>
  <si>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</si>
  <si>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</si>
  <si>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</si>
  <si>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</si>
  <si>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</si>
  <si>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</si>
  <si>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</si>
  <si>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</si>
  <si>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</si>
  <si>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</si>
  <si>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</si>
  <si>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</si>
  <si>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</si>
  <si>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</si>
  <si>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</si>
  <si>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</si>
  <si>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</si>
  <si>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</si>
  <si>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</si>
  <si>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</si>
  <si>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</si>
  <si>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</si>
  <si>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</si>
  <si>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</si>
  <si>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</si>
  <si>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</si>
  <si>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</si>
  <si>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</si>
  <si>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</si>
  <si>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</si>
  <si>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</si>
  <si>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</si>
  <si>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</si>
  <si>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</si>
  <si>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</si>
  <si>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</si>
  <si>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</si>
  <si>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</si>
  <si>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</si>
  <si>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</si>
  <si>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</si>
  <si>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</si>
  <si>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</si>
  <si>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</si>
  <si>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</si>
  <si>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</si>
  <si>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</si>
  <si>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</si>
  <si>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</si>
  <si>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</si>
  <si>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</si>
  <si>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</si>
  <si>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</si>
  <si>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</si>
  <si>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</si>
  <si>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</si>
  <si>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</si>
  <si>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</si>
  <si>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</si>
  <si>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</si>
  <si>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</si>
  <si>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</si>
  <si>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</si>
  <si>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</si>
  <si>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</si>
  <si>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</si>
  <si>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</si>
  <si>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</si>
  <si>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</si>
  <si>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</si>
  <si>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</si>
  <si>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</si>
  <si>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</si>
  <si>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</si>
  <si>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</si>
  <si>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</si>
  <si>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</si>
  <si>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</si>
  <si>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</si>
  <si>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</si>
  <si>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</si>
  <si>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</si>
  <si>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</si>
  <si>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</si>
  <si>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</si>
  <si>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</si>
  <si>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</si>
  <si>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</si>
  <si>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</si>
  <si>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</si>
  <si>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</si>
  <si>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</si>
  <si>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</si>
  <si>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</si>
  <si>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</si>
  <si>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</si>
  <si>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</si>
  <si>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</si>
  <si>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</si>
  <si>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</si>
  <si>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</si>
  <si>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</si>
  <si>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</si>
  <si>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</si>
  <si>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</si>
  <si>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</si>
  <si>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</si>
  <si>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</si>
  <si>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</si>
  <si>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</si>
  <si>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</si>
  <si>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</si>
  <si>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</si>
  <si>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</si>
  <si>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</si>
  <si>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</si>
  <si>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</si>
  <si>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</si>
  <si>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</si>
  <si>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</si>
  <si>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</si>
  <si>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</si>
  <si>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</si>
  <si>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</si>
  <si>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</si>
  <si>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</si>
  <si>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</si>
  <si>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</si>
  <si>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</si>
  <si>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</si>
  <si>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</si>
  <si>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</si>
  <si>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</si>
  <si>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</si>
  <si>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</si>
  <si>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</si>
  <si>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</si>
  <si>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</si>
  <si>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</si>
  <si>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</si>
  <si>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</si>
  <si>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</si>
  <si>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</si>
  <si>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</si>
  <si>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</si>
  <si>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</si>
  <si>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</si>
  <si>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</si>
  <si>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</si>
  <si>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</si>
  <si>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</si>
  <si>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</si>
  <si>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</si>
  <si>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</si>
  <si>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</si>
  <si>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</si>
  <si>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</si>
  <si>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</si>
  <si>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</si>
  <si>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</si>
  <si>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</si>
  <si>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</si>
  <si>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</si>
  <si>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</si>
  <si>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</si>
  <si>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</si>
  <si>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</si>
  <si>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</si>
  <si>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</si>
  <si>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</si>
  <si>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</si>
  <si>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</si>
  <si>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</si>
  <si>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</si>
  <si>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</si>
  <si>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</si>
  <si>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</si>
  <si>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</si>
  <si>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</si>
  <si>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</si>
  <si>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</si>
  <si>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</si>
  <si>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</si>
  <si>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</si>
  <si>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</si>
  <si>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</si>
  <si>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</si>
  <si>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</si>
  <si>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</si>
  <si>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</si>
  <si>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</si>
  <si>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</si>
  <si>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</si>
  <si>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</si>
  <si>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</si>
  <si>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</si>
  <si>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</si>
  <si>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</si>
  <si>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</si>
  <si>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</si>
  <si>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</si>
  <si>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</si>
  <si>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</si>
  <si>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</si>
  <si>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</si>
  <si>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</si>
  <si>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</si>
  <si>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</si>
  <si>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</si>
  <si>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</si>
  <si>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</si>
  <si>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</si>
  <si>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</si>
  <si>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</si>
  <si>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</si>
  <si>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</si>
  <si>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</si>
  <si>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</si>
  <si>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</si>
  <si>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</si>
  <si>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</si>
  <si>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</si>
  <si>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</si>
  <si>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</si>
  <si>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</si>
  <si>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</si>
  <si>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</si>
  <si>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</si>
  <si>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</si>
  <si>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</si>
  <si>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</si>
  <si>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</si>
  <si>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</si>
  <si>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</si>
  <si>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</si>
  <si>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</si>
  <si>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</si>
  <si>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</si>
  <si>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</si>
  <si>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</si>
  <si>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</si>
  <si>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</si>
  <si>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</si>
  <si>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</si>
  <si>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</si>
  <si>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</si>
  <si>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</si>
  <si>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</si>
  <si>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</si>
  <si>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</si>
  <si>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</si>
  <si>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</si>
  <si>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</si>
  <si>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</si>
  <si>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</si>
  <si>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</si>
  <si>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</si>
  <si>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</si>
  <si>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</si>
  <si>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</si>
  <si>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</si>
  <si>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</si>
  <si>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</si>
  <si>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</si>
  <si>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</si>
  <si>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</si>
  <si>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</si>
  <si>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</si>
  <si>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</si>
  <si>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</si>
  <si>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</si>
  <si>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</si>
  <si>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</si>
  <si>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</si>
  <si>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</si>
  <si>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</si>
  <si>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</si>
  <si>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</si>
  <si>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</si>
  <si>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</si>
  <si>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</si>
  <si>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</si>
  <si>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</si>
  <si>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</si>
  <si>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</si>
  <si>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</si>
  <si>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</si>
  <si>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</si>
  <si>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</si>
  <si>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</si>
  <si>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</si>
  <si>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</si>
  <si>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</si>
  <si>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</si>
  <si>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</si>
  <si>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</si>
  <si>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</si>
  <si>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</si>
  <si>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</si>
  <si>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</si>
  <si>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</si>
  <si>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</si>
  <si>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</si>
  <si>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</si>
  <si>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</si>
  <si>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</si>
  <si>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</si>
  <si>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</si>
  <si>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</si>
  <si>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</si>
  <si>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</si>
  <si>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</si>
  <si>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</si>
  <si>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</si>
  <si>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</si>
  <si>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</si>
  <si>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</si>
  <si>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</si>
  <si>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</si>
  <si>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</si>
  <si>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</si>
  <si>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</si>
  <si>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</si>
  <si>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</si>
  <si>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</si>
  <si>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</si>
  <si>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</si>
  <si>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</si>
  <si>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</si>
  <si>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</si>
  <si>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</si>
  <si>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</si>
  <si>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</si>
  <si>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</si>
  <si>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</si>
  <si>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</si>
  <si>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</si>
  <si>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</si>
  <si>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</si>
  <si>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</si>
  <si>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</si>
  <si>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</si>
  <si>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</si>
  <si>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</si>
  <si>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</si>
  <si>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</si>
  <si>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</si>
  <si>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</si>
  <si>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</si>
  <si>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</si>
  <si>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</si>
  <si>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</si>
  <si>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</si>
  <si>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</si>
  <si>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</si>
  <si>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</si>
  <si>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</si>
  <si>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</si>
  <si>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</si>
  <si>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</si>
  <si>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</si>
  <si>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</si>
  <si>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</si>
  <si>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</si>
  <si>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</si>
  <si>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</si>
  <si>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</si>
  <si>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</si>
  <si>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</si>
  <si>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</si>
  <si>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</si>
  <si>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</si>
  <si>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</si>
  <si>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</si>
  <si>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</si>
  <si>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</si>
  <si>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</si>
  <si>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</si>
  <si>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</si>
  <si>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</si>
  <si>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</si>
  <si>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</si>
  <si>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</si>
  <si>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</si>
  <si>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</si>
  <si>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</si>
  <si>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</si>
  <si>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</si>
  <si>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</si>
  <si>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</si>
  <si>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</si>
  <si>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</si>
  <si>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</si>
  <si>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</si>
  <si>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</si>
  <si>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</si>
  <si>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</si>
  <si>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</si>
  <si>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</si>
  <si>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</si>
  <si>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</si>
  <si>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</si>
  <si>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</si>
  <si>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</si>
  <si>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</si>
  <si>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</si>
  <si>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</si>
  <si>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</si>
  <si>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</si>
  <si>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</si>
  <si>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</si>
  <si>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</si>
  <si>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</si>
  <si>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</si>
  <si>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</si>
  <si>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</si>
  <si>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</si>
  <si>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</si>
  <si>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</si>
  <si>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</si>
  <si>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</si>
  <si>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</si>
  <si>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</si>
  <si>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</si>
  <si>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</si>
  <si>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</si>
  <si>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</si>
  <si>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</si>
  <si>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</si>
  <si>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</si>
  <si>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</si>
  <si>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</si>
  <si>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</si>
  <si>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</si>
  <si>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</si>
  <si>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</si>
  <si>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</si>
  <si>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</si>
  <si>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</si>
  <si>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</si>
  <si>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</si>
  <si>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</si>
  <si>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</si>
  <si>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</si>
  <si>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</si>
  <si>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</si>
  <si>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</si>
  <si>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</si>
  <si>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</si>
  <si>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</si>
  <si>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</si>
  <si>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</si>
  <si>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</si>
  <si>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</si>
  <si>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</si>
  <si>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</si>
  <si>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</si>
  <si>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</si>
  <si>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</si>
  <si>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</si>
  <si>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</si>
  <si>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</si>
  <si>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</si>
  <si>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</si>
  <si>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</si>
  <si>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</si>
  <si>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</si>
  <si>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</si>
  <si>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</si>
  <si>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</si>
  <si>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</si>
  <si>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</si>
  <si>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</si>
  <si>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</si>
  <si>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</si>
  <si>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</si>
  <si>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</si>
  <si>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</si>
  <si>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</si>
  <si>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</si>
  <si>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</si>
  <si>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</si>
  <si>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</si>
  <si>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</si>
  <si>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</si>
  <si>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</si>
  <si>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</si>
  <si>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</si>
  <si>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</si>
  <si>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</si>
  <si>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</si>
  <si>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</si>
  <si>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</si>
  <si>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</si>
  <si>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</si>
  <si>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</si>
  <si>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</si>
  <si>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</si>
  <si>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</si>
  <si>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</si>
  <si>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</si>
  <si>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</si>
  <si>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</si>
  <si>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</si>
  <si>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</si>
  <si>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</si>
  <si>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</si>
  <si>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</si>
  <si>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</si>
  <si>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</si>
  <si>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</si>
  <si>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</si>
  <si>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</si>
  <si>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</si>
  <si>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</si>
  <si>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</si>
  <si>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</si>
  <si>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</si>
  <si>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</si>
  <si>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</si>
  <si>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</si>
  <si>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</si>
  <si>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</si>
  <si>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</si>
  <si>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</si>
  <si>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</si>
  <si>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</si>
  <si>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</si>
  <si>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</si>
  <si>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</si>
  <si>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</si>
  <si>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</si>
  <si>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</si>
  <si>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</si>
  <si>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</si>
  <si>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</si>
  <si>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</si>
  <si>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</si>
  <si>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</si>
  <si>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</si>
  <si>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</si>
  <si>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</si>
  <si>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</si>
  <si>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</si>
  <si>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</si>
  <si>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</si>
  <si>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</si>
  <si>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</si>
  <si>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</si>
  <si>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</si>
  <si>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</si>
  <si>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</si>
  <si>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</si>
  <si>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</si>
  <si>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</si>
  <si>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</si>
  <si>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</si>
  <si>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</si>
  <si>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</si>
  <si>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</si>
  <si>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</si>
  <si>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</si>
  <si>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</si>
  <si>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</si>
  <si>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</si>
  <si>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</si>
  <si>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</si>
  <si>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</si>
  <si>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</si>
  <si>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</si>
  <si>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</si>
  <si>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</si>
  <si>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</si>
  <si>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</si>
  <si>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</si>
  <si>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</si>
  <si>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</si>
  <si>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</si>
  <si>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</si>
  <si>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</si>
  <si>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</si>
  <si>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</si>
  <si>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</si>
  <si>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</si>
  <si>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</si>
  <si>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</si>
  <si>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</si>
  <si>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</si>
  <si>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</si>
  <si>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</si>
  <si>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</si>
  <si>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</si>
  <si>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</si>
  <si>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</si>
  <si>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</si>
  <si>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</si>
  <si>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</si>
  <si>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</si>
  <si>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</si>
  <si>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</si>
  <si>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</si>
  <si>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</si>
  <si>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</si>
  <si>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</si>
  <si>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</si>
  <si>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</si>
  <si>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</si>
  <si>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</si>
  <si>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</si>
  <si>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</si>
  <si>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</si>
  <si>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</si>
  <si>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</si>
  <si>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</si>
  <si>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</si>
  <si>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</si>
  <si>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</si>
  <si>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</si>
  <si>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</si>
  <si>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</si>
  <si>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</si>
  <si>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</si>
  <si>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</si>
  <si>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</si>
  <si>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</si>
  <si>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</si>
  <si>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</si>
  <si>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</si>
  <si>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</si>
  <si>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</si>
  <si>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</si>
  <si>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</si>
  <si>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</si>
  <si>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</si>
  <si>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</si>
  <si>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</si>
  <si>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</si>
  <si>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</si>
  <si>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</si>
  <si>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</si>
  <si>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</si>
  <si>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</si>
  <si>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</si>
  <si>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</si>
  <si>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</si>
  <si>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</si>
  <si>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</si>
  <si>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</si>
  <si>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</si>
  <si>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</si>
  <si>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</si>
  <si>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</si>
  <si>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</si>
  <si>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</si>
  <si>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</si>
  <si>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</si>
  <si>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</si>
  <si>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</si>
  <si>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</si>
  <si>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</si>
  <si>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</si>
  <si>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</si>
  <si>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</si>
  <si>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</si>
  <si>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</si>
  <si>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</si>
  <si>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</si>
  <si>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</si>
  <si>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</si>
  <si>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</si>
  <si>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</si>
  <si>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</si>
  <si>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</si>
  <si>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</si>
  <si>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</si>
  <si>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</si>
  <si>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</si>
  <si>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</si>
  <si>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</si>
  <si>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</si>
  <si>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</si>
  <si>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</si>
  <si>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</si>
  <si>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</si>
  <si>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</si>
  <si>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</si>
  <si>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</si>
  <si>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</si>
  <si>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</si>
  <si>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</si>
  <si>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</si>
  <si>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</si>
  <si>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</si>
  <si>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</si>
  <si>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</si>
  <si>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</si>
  <si>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</si>
  <si>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</si>
  <si>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</si>
  <si>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</si>
  <si>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</si>
  <si>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</si>
  <si>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</si>
  <si>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</si>
  <si>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</si>
  <si>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</si>
  <si>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</si>
  <si>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</si>
  <si>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</si>
  <si>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</si>
  <si>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</si>
  <si>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</si>
  <si>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</si>
  <si>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</si>
  <si>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</si>
  <si>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</si>
  <si>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</si>
  <si>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</si>
  <si>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</si>
  <si>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</si>
  <si>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</si>
  <si>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</si>
  <si>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</si>
  <si>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</si>
  <si>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</si>
  <si>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</si>
  <si>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</si>
  <si>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</si>
  <si>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</si>
  <si>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</si>
  <si>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</si>
  <si>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</si>
  <si>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</si>
  <si>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</si>
  <si>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</si>
  <si>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</si>
  <si>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</si>
  <si>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</si>
  <si>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</si>
  <si>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</si>
  <si>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</si>
  <si>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</si>
  <si>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</si>
  <si>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</si>
  <si>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</si>
  <si>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</si>
  <si>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</si>
  <si>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</si>
  <si>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</si>
  <si>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</si>
  <si>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</si>
  <si>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</si>
  <si>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</si>
  <si>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</si>
  <si>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</si>
  <si>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</si>
  <si>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</si>
  <si>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</si>
  <si>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</si>
  <si>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</si>
  <si>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</si>
  <si>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</si>
  <si>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</si>
  <si>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</si>
  <si>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</si>
  <si>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</si>
  <si>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</si>
  <si>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</si>
  <si>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</si>
  <si>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</si>
  <si>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</si>
  <si>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</si>
  <si>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</si>
  <si>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</si>
  <si>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</si>
  <si>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</si>
  <si>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</si>
  <si>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</si>
  <si>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</si>
  <si>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</si>
  <si>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</si>
  <si>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</si>
  <si>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</si>
  <si>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</si>
  <si>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</si>
  <si>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</si>
  <si>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</si>
  <si>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</si>
  <si>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</si>
  <si>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</si>
  <si>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</si>
  <si>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</si>
  <si>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</si>
  <si>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</si>
  <si>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</si>
  <si>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</si>
  <si>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</si>
  <si>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</si>
  <si>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</si>
  <si>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</si>
  <si>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</si>
  <si>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</si>
  <si>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</si>
  <si>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</si>
  <si>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</si>
  <si>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</si>
  <si>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</si>
  <si>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</si>
  <si>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</si>
  <si>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</si>
  <si>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</si>
  <si>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</si>
  <si>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</si>
  <si>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</si>
  <si>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</si>
  <si>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</si>
  <si>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</si>
  <si>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</si>
  <si>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</si>
  <si>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</si>
  <si>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</si>
  <si>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</si>
  <si>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</si>
  <si>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</si>
  <si>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</si>
  <si>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</si>
  <si>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</si>
  <si>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</si>
  <si>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</si>
  <si>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</si>
  <si>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</si>
  <si>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</si>
  <si>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</si>
  <si>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</si>
  <si>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</si>
  <si>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</si>
  <si>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</si>
  <si>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</si>
  <si>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</si>
  <si>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</si>
  <si>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</si>
  <si>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</si>
  <si>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</si>
  <si>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</si>
  <si>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</si>
  <si>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</si>
  <si>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</si>
  <si>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</si>
  <si>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</si>
  <si>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</si>
  <si>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</si>
  <si>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</si>
  <si>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</si>
  <si>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</si>
  <si>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</si>
  <si>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</si>
  <si>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</si>
  <si>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</si>
  <si>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</si>
  <si>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</si>
  <si>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</si>
  <si>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</si>
  <si>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</si>
  <si>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</si>
  <si>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</si>
  <si>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</si>
  <si>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</si>
  <si>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</si>
  <si>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</si>
  <si>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</si>
  <si>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</si>
  <si>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</si>
  <si>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</si>
  <si>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</si>
  <si>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</si>
  <si>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</si>
  <si>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</si>
  <si>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</si>
  <si>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</si>
  <si>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</si>
  <si>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</si>
  <si>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</si>
  <si>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</si>
  <si>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</si>
  <si>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</si>
  <si>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</si>
  <si>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</si>
  <si>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</si>
  <si>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</si>
  <si>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</si>
  <si>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</si>
  <si>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</si>
  <si>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</si>
  <si>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</si>
  <si>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</si>
  <si>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</si>
  <si>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</si>
  <si>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</si>
  <si>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</si>
  <si>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</si>
  <si>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</si>
  <si>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</si>
  <si>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</si>
  <si>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</si>
  <si>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</si>
  <si>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</si>
  <si>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</si>
  <si>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</si>
  <si>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</si>
  <si>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</si>
  <si>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</si>
  <si>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</si>
  <si>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</si>
  <si>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</si>
  <si>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</si>
  <si>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</si>
  <si>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</si>
  <si>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</si>
  <si>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</si>
  <si>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</si>
  <si>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</si>
  <si>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</si>
  <si>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</si>
  <si>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</si>
  <si>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</si>
  <si>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</si>
  <si>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</si>
  <si>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</si>
  <si>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</si>
  <si>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</si>
  <si>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</si>
  <si>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</si>
  <si>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</si>
  <si>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</si>
  <si>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</si>
  <si>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</si>
  <si>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</si>
  <si>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</si>
  <si>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</si>
  <si>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</si>
  <si>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</si>
  <si>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</si>
  <si>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</si>
  <si>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</si>
  <si>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</si>
  <si>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</si>
  <si>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</si>
  <si>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</si>
  <si>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</si>
  <si>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</si>
  <si>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</si>
  <si>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</si>
  <si>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</si>
  <si>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</si>
  <si>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</si>
  <si>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</si>
  <si>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</si>
  <si>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</si>
  <si>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</si>
  <si>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</si>
  <si>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</si>
  <si>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</si>
  <si>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</si>
  <si>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</si>
  <si>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</si>
  <si>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</si>
  <si>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</si>
  <si>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</si>
  <si>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</si>
  <si>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</si>
  <si>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</si>
  <si>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</si>
  <si>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</si>
  <si>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</si>
  <si>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</si>
  <si>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</si>
  <si>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</si>
  <si>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</si>
  <si>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</si>
  <si>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</si>
  <si>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</si>
  <si>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</si>
  <si>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</si>
  <si>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</si>
  <si>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</si>
  <si>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</si>
  <si>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</si>
  <si>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</si>
  <si>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</si>
  <si>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</si>
  <si>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</si>
  <si>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</si>
  <si>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</si>
  <si>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</si>
  <si>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</si>
  <si>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</si>
  <si>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</si>
  <si>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</si>
  <si>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</si>
  <si>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</si>
  <si>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</si>
  <si>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</si>
  <si>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</si>
  <si>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</si>
  <si>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</si>
  <si>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</si>
  <si>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</si>
  <si>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</si>
  <si>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</si>
  <si>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</si>
  <si>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</si>
  <si>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</si>
  <si>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</si>
  <si>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</si>
  <si>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</si>
  <si>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</si>
  <si>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</si>
  <si>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</si>
  <si>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</si>
  <si>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</si>
  <si>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</si>
  <si>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</si>
  <si>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</si>
  <si>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</si>
  <si>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</si>
  <si>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</si>
  <si>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</si>
  <si>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</si>
  <si>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</si>
  <si>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</si>
  <si>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</si>
  <si>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</si>
  <si>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</si>
  <si>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</si>
  <si>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</si>
  <si>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</si>
  <si>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</si>
  <si>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</si>
  <si>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</si>
  <si>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</si>
  <si>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</si>
  <si>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</si>
  <si>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</si>
  <si>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</si>
  <si>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</si>
  <si>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</si>
  <si>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</si>
  <si>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</si>
  <si>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</si>
  <si>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</si>
  <si>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</si>
  <si>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</si>
  <si>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</si>
  <si>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</si>
  <si>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</si>
  <si>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</si>
  <si>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</si>
  <si>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</si>
  <si>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</si>
  <si>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</si>
  <si>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</si>
  <si>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</si>
  <si>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</si>
  <si>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</si>
  <si>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</si>
  <si>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</si>
  <si>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</si>
  <si>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</si>
  <si>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</si>
  <si>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</si>
  <si>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</si>
  <si>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</si>
  <si>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</si>
  <si>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</si>
  <si>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</si>
  <si>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</si>
  <si>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</si>
  <si>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</si>
  <si>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</si>
  <si>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</si>
  <si>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</si>
  <si>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</si>
  <si>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</si>
  <si>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</si>
  <si>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</si>
  <si>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</si>
  <si>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</si>
  <si>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</si>
  <si>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</si>
  <si>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</si>
  <si>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</si>
  <si>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</si>
  <si>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</si>
  <si>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</si>
  <si>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</si>
  <si>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</si>
  <si>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</si>
  <si>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</si>
  <si>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</si>
  <si>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</si>
  <si>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</si>
  <si>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</si>
  <si>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</si>
  <si>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</si>
  <si>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</si>
  <si>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</si>
  <si>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</si>
  <si>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</si>
  <si>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</si>
  <si>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</si>
  <si>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</si>
  <si>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</si>
  <si>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</si>
  <si>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</si>
  <si>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</si>
  <si>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</si>
  <si>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</si>
  <si>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</si>
  <si>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</si>
  <si>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</si>
  <si>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</si>
  <si>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</si>
  <si>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</si>
  <si>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</si>
  <si>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</si>
  <si>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</si>
  <si>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</si>
  <si>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</si>
  <si>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</si>
  <si>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</si>
  <si>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</si>
  <si>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</si>
  <si>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</si>
  <si>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</si>
  <si>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</si>
  <si>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</si>
  <si>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</si>
  <si>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</si>
  <si>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</si>
  <si>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</si>
  <si>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</si>
  <si>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</si>
  <si>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</si>
  <si>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</si>
  <si>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</si>
  <si>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</si>
  <si>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</si>
  <si>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</si>
  <si>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</si>
  <si>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</si>
  <si>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</si>
  <si>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</si>
  <si>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</si>
  <si>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</si>
  <si>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</si>
  <si>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</si>
  <si>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</si>
  <si>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</si>
  <si>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</si>
  <si>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</si>
  <si>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</si>
  <si>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</si>
  <si>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</si>
  <si>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</si>
  <si>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</si>
  <si>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</si>
  <si>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</si>
  <si>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</si>
  <si>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</si>
  <si>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</si>
  <si>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</si>
  <si>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</si>
  <si>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</si>
  <si>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</si>
  <si>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</si>
  <si>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</si>
  <si>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</si>
  <si>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</si>
  <si>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</si>
  <si>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</si>
  <si>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</si>
  <si>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</si>
  <si>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</si>
  <si>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</si>
  <si>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</si>
  <si>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</si>
  <si>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</si>
  <si>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</si>
  <si>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</si>
  <si>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</si>
  <si>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</si>
  <si>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</si>
  <si>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</si>
  <si>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</si>
  <si>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</si>
  <si>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</si>
  <si>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</si>
  <si>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</si>
  <si>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</si>
  <si>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</si>
  <si>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</si>
  <si>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</si>
  <si>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</si>
  <si>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</si>
  <si>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</si>
  <si>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</si>
  <si>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</si>
  <si>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</si>
  <si>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</si>
  <si>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</si>
  <si>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</si>
  <si>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</si>
  <si>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</si>
  <si>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</si>
  <si>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</si>
  <si>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</si>
  <si>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</si>
  <si>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</si>
  <si>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</si>
  <si>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</si>
  <si>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</si>
  <si>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</si>
  <si>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</si>
  <si>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</si>
  <si>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</si>
  <si>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</si>
  <si>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</si>
  <si>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</si>
  <si>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</si>
  <si>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</si>
  <si>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</si>
  <si>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</si>
  <si>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</si>
  <si>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</si>
  <si>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</si>
  <si>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</si>
  <si>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</si>
  <si>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</si>
  <si>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</si>
  <si>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</si>
  <si>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</si>
  <si>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</si>
  <si>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</si>
  <si>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</si>
  <si>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</si>
  <si>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</si>
  <si>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</si>
  <si>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</si>
  <si>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</si>
  <si>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</si>
  <si>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</si>
  <si>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</si>
  <si>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</si>
  <si>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</si>
  <si>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</si>
  <si>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</si>
  <si>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</si>
  <si>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</si>
  <si>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</si>
  <si>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</si>
  <si>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</si>
  <si>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</si>
  <si>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</si>
  <si>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</si>
  <si>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</si>
  <si>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</si>
  <si>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</si>
  <si>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</si>
  <si>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</si>
  <si>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</si>
  <si>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</si>
  <si>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</si>
  <si>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</si>
  <si>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</si>
  <si>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</si>
  <si>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</si>
  <si>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</si>
  <si>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</si>
  <si>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</si>
  <si>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</si>
  <si>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</si>
  <si>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</si>
  <si>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</si>
  <si>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</si>
  <si>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</si>
  <si>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</si>
  <si>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</si>
  <si>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</si>
  <si>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</si>
  <si>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</si>
  <si>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</si>
  <si>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</si>
  <si>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</si>
  <si>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</si>
  <si>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</si>
  <si>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</si>
  <si>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</si>
  <si>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</si>
  <si>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</si>
  <si>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</si>
  <si>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</si>
  <si>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</si>
  <si>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</si>
  <si>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</si>
  <si>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</si>
  <si>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</si>
  <si>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</si>
  <si>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</si>
  <si>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</si>
  <si>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</si>
  <si>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</si>
  <si>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</si>
  <si>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</si>
  <si>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</si>
  <si>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</si>
  <si>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</si>
  <si>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</si>
  <si>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</si>
  <si>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</si>
  <si>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</si>
  <si>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</si>
  <si>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</si>
  <si>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</si>
  <si>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</si>
  <si>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</si>
  <si>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</si>
  <si>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</si>
  <si>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</si>
  <si>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</si>
  <si>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</si>
  <si>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</si>
  <si>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</si>
  <si>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</si>
  <si>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</si>
  <si>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</si>
  <si>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</si>
  <si>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</si>
  <si>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</si>
  <si>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</si>
  <si>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</si>
  <si>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</si>
  <si>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</si>
  <si>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</si>
  <si>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</si>
  <si>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</si>
  <si>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</si>
  <si>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</si>
  <si>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</si>
  <si>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</si>
  <si>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</si>
  <si>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</si>
  <si>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</si>
  <si>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</si>
  <si>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</si>
  <si>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</si>
  <si>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</si>
  <si>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</si>
  <si>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</si>
  <si>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</si>
  <si>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</si>
  <si>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</si>
  <si>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</si>
  <si>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</si>
  <si>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</si>
  <si>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</si>
  <si>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</si>
  <si>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</si>
  <si>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</si>
  <si>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</si>
  <si>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</si>
  <si>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</si>
  <si>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</si>
  <si>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</si>
  <si>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</si>
  <si>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</si>
  <si>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</si>
  <si>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</si>
  <si>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</si>
  <si>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</si>
  <si>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</si>
  <si>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</si>
  <si>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</si>
  <si>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</si>
  <si>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</si>
  <si>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</si>
  <si>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</si>
  <si>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</si>
  <si>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</si>
  <si>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</si>
  <si>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</si>
  <si>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</si>
  <si>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</si>
  <si>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</si>
  <si>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</si>
  <si>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</si>
  <si>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</si>
  <si>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</si>
  <si>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</si>
  <si>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</si>
  <si>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</si>
  <si>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</si>
  <si>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</si>
  <si>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</si>
  <si>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</si>
  <si>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</si>
  <si>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</si>
  <si>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</si>
  <si>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</si>
  <si>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</si>
  <si>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</si>
  <si>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</si>
  <si>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</si>
  <si>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</si>
  <si>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</si>
  <si>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</si>
  <si>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</si>
  <si>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</si>
  <si>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</si>
  <si>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</si>
  <si>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</si>
  <si>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</si>
  <si>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</si>
  <si>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</si>
  <si>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</si>
  <si>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</si>
  <si>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</si>
  <si>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</si>
  <si>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</si>
  <si>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</si>
  <si>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</si>
  <si>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</si>
  <si>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</si>
  <si>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</si>
  <si>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</si>
  <si>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</si>
  <si>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</si>
  <si>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</si>
  <si>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</si>
  <si>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</si>
  <si>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</si>
  <si>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</si>
  <si>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</si>
  <si>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</si>
  <si>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</si>
  <si>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</si>
  <si>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</si>
  <si>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</si>
  <si>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</si>
  <si>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</si>
  <si>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</si>
  <si>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</si>
  <si>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</si>
  <si>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</si>
  <si>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</si>
  <si>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</si>
  <si>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</si>
  <si>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</si>
  <si>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</si>
  <si>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</si>
  <si>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</si>
  <si>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</si>
  <si>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</si>
  <si>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</si>
  <si>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</si>
  <si>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</si>
  <si>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</si>
  <si>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</si>
  <si>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</si>
  <si>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</si>
  <si>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</si>
  <si>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</si>
  <si>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</si>
  <si>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</si>
  <si>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</si>
  <si>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</si>
  <si>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</si>
  <si>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</si>
  <si>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</si>
  <si>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</si>
  <si>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</si>
  <si>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</si>
  <si>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</si>
  <si>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</si>
  <si>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</si>
  <si>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</si>
  <si>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</si>
  <si>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</si>
  <si>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</si>
  <si>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</si>
  <si>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</si>
  <si>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</si>
  <si>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</si>
  <si>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</si>
  <si>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</si>
  <si>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</si>
  <si>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</si>
  <si>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</si>
  <si>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</si>
  <si>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</si>
  <si>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</si>
  <si>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</si>
  <si>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</si>
  <si>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</si>
  <si>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</si>
  <si>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</si>
  <si>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</si>
  <si>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</si>
  <si>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</si>
  <si>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</si>
  <si>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</si>
  <si>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</si>
  <si>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</si>
  <si>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</si>
  <si>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</si>
  <si>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</si>
  <si>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</si>
  <si>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</si>
  <si>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</si>
  <si>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</si>
  <si>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</si>
  <si>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</si>
  <si>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</si>
  <si>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</si>
  <si>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</si>
  <si>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</si>
  <si>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</si>
  <si>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</si>
  <si>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</si>
  <si>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</si>
  <si>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</si>
  <si>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</si>
  <si>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</si>
  <si>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</si>
  <si>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</si>
  <si>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</si>
  <si>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</si>
  <si>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</si>
  <si>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</si>
  <si>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</si>
  <si>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</si>
  <si>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</si>
  <si>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</si>
  <si>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</si>
  <si>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</si>
  <si>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</si>
  <si>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</si>
  <si>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</si>
  <si>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</si>
  <si>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</si>
  <si>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</si>
  <si>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</si>
  <si>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</si>
  <si>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</si>
  <si>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</si>
  <si>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</si>
  <si>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</si>
  <si>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</si>
  <si>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</si>
  <si>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</si>
  <si>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</si>
  <si>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</si>
  <si>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</si>
  <si>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</si>
  <si>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</si>
  <si>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</si>
  <si>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</si>
  <si>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</si>
  <si>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</si>
  <si>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</si>
  <si>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</si>
  <si>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</si>
  <si>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</si>
  <si>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</si>
  <si>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</si>
  <si>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</si>
  <si>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</si>
  <si>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</si>
  <si>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</si>
  <si>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</si>
  <si>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</si>
  <si>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</si>
  <si>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</si>
  <si>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</si>
  <si>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</si>
  <si>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</si>
  <si>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</si>
  <si>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</si>
  <si>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</si>
  <si>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</si>
  <si>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</si>
  <si>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</si>
  <si>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</si>
  <si>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</si>
  <si>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</si>
  <si>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</si>
  <si>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</si>
  <si>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</si>
  <si>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</si>
  <si>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</si>
  <si>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</si>
  <si>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</si>
  <si>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</si>
  <si>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</si>
  <si>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</si>
  <si>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</si>
  <si>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</si>
  <si>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</si>
  <si>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</si>
  <si>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</si>
  <si>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</si>
  <si>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</si>
  <si>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</si>
  <si>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</si>
  <si>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</si>
  <si>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</si>
  <si>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</si>
  <si>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</si>
  <si>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</si>
  <si>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</si>
  <si>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</si>
  <si>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</si>
  <si>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</si>
  <si>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</si>
  <si>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</si>
  <si>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</si>
  <si>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</si>
  <si>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</si>
  <si>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</si>
  <si>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</si>
  <si>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</si>
  <si>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</si>
  <si>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</si>
  <si>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</si>
  <si>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</si>
  <si>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</si>
  <si>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</si>
  <si>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</si>
  <si>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</si>
  <si>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</si>
  <si>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</si>
  <si>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</si>
  <si>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</si>
  <si>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</si>
  <si>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</si>
  <si>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</si>
  <si>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</si>
  <si>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</si>
  <si>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</si>
  <si>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</si>
  <si>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</si>
  <si>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</si>
  <si>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</si>
  <si>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</si>
  <si>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</si>
  <si>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</si>
  <si>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</si>
  <si>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</si>
  <si>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</si>
  <si>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</si>
  <si>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</si>
  <si>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</si>
  <si>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</si>
  <si>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</si>
  <si>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</si>
  <si>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</si>
  <si>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</si>
  <si>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</si>
  <si>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</si>
  <si>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</si>
  <si>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</si>
  <si>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</si>
  <si>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</si>
  <si>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</si>
  <si>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</si>
  <si>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</si>
  <si>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</si>
  <si>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</si>
  <si>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</si>
  <si>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</si>
  <si>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</si>
  <si>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</si>
  <si>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</si>
  <si>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</si>
  <si>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</si>
  <si>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</si>
  <si>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</si>
  <si>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</si>
  <si>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</si>
  <si>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</si>
  <si>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</si>
  <si>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</si>
  <si>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</si>
  <si>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</si>
  <si>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</si>
  <si>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</si>
  <si>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</si>
  <si>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</si>
  <si>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</si>
  <si>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</si>
  <si>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</si>
  <si>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</si>
  <si>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</si>
  <si>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</si>
  <si>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</si>
  <si>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</si>
  <si>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</si>
  <si>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</si>
  <si>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</si>
  <si>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</si>
  <si>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</si>
  <si>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</si>
  <si>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</si>
  <si>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</si>
  <si>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</si>
  <si>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</si>
  <si>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</si>
  <si>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</si>
  <si>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</si>
  <si>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</si>
  <si>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</si>
  <si>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</si>
  <si>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</si>
  <si>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</si>
  <si>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</si>
  <si>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</si>
  <si>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</si>
  <si>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</si>
  <si>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</si>
  <si>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</si>
  <si>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</si>
  <si>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</si>
  <si>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</si>
  <si>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</si>
  <si>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</si>
  <si>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</si>
  <si>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</si>
  <si>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</si>
  <si>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</si>
  <si>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</si>
  <si>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</si>
  <si>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</si>
  <si>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</si>
  <si>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</si>
  <si>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</si>
  <si>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</si>
  <si>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</si>
  <si>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</si>
  <si>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</si>
  <si>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</si>
  <si>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</si>
  <si>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</si>
  <si>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</si>
  <si>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</si>
  <si>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</si>
  <si>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</si>
  <si>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</si>
  <si>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</si>
  <si>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</si>
  <si>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</si>
  <si>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</si>
  <si>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</si>
  <si>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</si>
  <si>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</si>
  <si>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</si>
  <si>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</si>
  <si>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</si>
  <si>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</si>
  <si>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</si>
  <si>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</si>
  <si>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</si>
  <si>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</si>
  <si>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</si>
  <si>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</si>
  <si>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</si>
  <si>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</si>
  <si>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</si>
  <si>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</si>
  <si>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</si>
  <si>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</si>
  <si>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</si>
  <si>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</si>
  <si>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</si>
  <si>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</si>
  <si>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</si>
  <si>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</si>
  <si>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</si>
  <si>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</si>
  <si>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</si>
  <si>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</si>
  <si>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</si>
  <si>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</si>
  <si>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</si>
  <si>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</si>
  <si>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</si>
  <si>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</si>
  <si>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</si>
  <si>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</si>
  <si>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</si>
  <si>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</si>
  <si>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</si>
  <si>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</si>
  <si>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</si>
  <si>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</si>
  <si>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</si>
  <si>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</si>
  <si>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</si>
  <si>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</si>
  <si>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</si>
  <si>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</si>
  <si>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</si>
  <si>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</si>
  <si>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</si>
  <si>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</si>
  <si>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</si>
  <si>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</si>
  <si>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</si>
  <si>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</si>
  <si>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</si>
  <si>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</si>
  <si>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</si>
  <si>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</si>
  <si>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</si>
  <si>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</si>
  <si>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</si>
  <si>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</si>
  <si>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</si>
  <si>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</si>
  <si>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</si>
  <si>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</si>
  <si>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</si>
  <si>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</si>
  <si>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</si>
  <si>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</si>
  <si>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</si>
  <si>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</si>
  <si>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</si>
  <si>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</si>
  <si>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</si>
  <si>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</si>
  <si>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</si>
  <si>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</si>
  <si>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</si>
  <si>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</si>
  <si>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</si>
  <si>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</si>
  <si>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</si>
  <si>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</si>
  <si>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</si>
  <si>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</si>
  <si>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</si>
  <si>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</si>
  <si>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</si>
  <si>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</si>
  <si>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</si>
  <si>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</si>
  <si>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</si>
  <si>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</si>
  <si>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</si>
  <si>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</si>
  <si>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</si>
  <si>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</si>
  <si>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</si>
  <si>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</si>
  <si>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</si>
  <si>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</si>
  <si>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</si>
  <si>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</si>
  <si>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</si>
  <si>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</si>
  <si>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</si>
  <si>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</si>
  <si>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</si>
  <si>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</si>
  <si>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</si>
  <si>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</si>
  <si>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</si>
  <si>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</si>
  <si>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</si>
  <si>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</si>
  <si>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</si>
  <si>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</si>
  <si>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</si>
  <si>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</si>
  <si>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</si>
  <si>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</si>
  <si>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</si>
  <si>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</si>
  <si>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</si>
  <si>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</si>
  <si>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</si>
  <si>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</si>
  <si>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</si>
  <si>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</si>
  <si>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</si>
  <si>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</si>
  <si>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</si>
  <si>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</si>
  <si>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</si>
  <si>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</si>
  <si>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</si>
  <si>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</si>
  <si>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</si>
  <si>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</si>
  <si>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</si>
  <si>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</si>
  <si>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</si>
  <si>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</si>
  <si>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</si>
  <si>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</si>
  <si>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</si>
  <si>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</si>
  <si>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</si>
  <si>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</si>
  <si>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</si>
  <si>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</si>
  <si>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</si>
  <si>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</si>
  <si>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</si>
  <si>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</si>
  <si>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</si>
  <si>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</si>
  <si>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</si>
  <si>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</si>
  <si>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</si>
  <si>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</si>
  <si>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</si>
  <si>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</si>
  <si>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</si>
  <si>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</si>
  <si>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</si>
  <si>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</si>
  <si>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</si>
  <si>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</si>
  <si>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</si>
  <si>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</si>
  <si>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</si>
  <si>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</si>
  <si>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</si>
  <si>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</si>
  <si>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</si>
  <si>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</si>
  <si>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</si>
  <si>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</si>
  <si>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</si>
  <si>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</si>
  <si>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</si>
  <si>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</si>
  <si>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</si>
  <si>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</si>
  <si>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</si>
  <si>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</si>
  <si>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</si>
  <si>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</si>
  <si>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</si>
  <si>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</si>
  <si>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</si>
  <si>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</si>
  <si>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</si>
  <si>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</si>
  <si>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</si>
  <si>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</si>
  <si>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</si>
  <si>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</si>
  <si>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</si>
  <si>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</si>
  <si>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</si>
  <si>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</si>
  <si>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</si>
  <si>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</si>
  <si>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</si>
  <si>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</si>
  <si>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</si>
  <si>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</si>
  <si>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</si>
  <si>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</si>
  <si>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</si>
  <si>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</si>
  <si>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</si>
  <si>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</si>
  <si>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</si>
  <si>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</si>
  <si>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</si>
  <si>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</si>
  <si>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</si>
  <si>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</si>
  <si>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</si>
  <si>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</si>
  <si>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</si>
  <si>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</si>
  <si>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</si>
  <si>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</si>
  <si>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</si>
  <si>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</si>
  <si>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</si>
  <si>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</si>
  <si>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</si>
  <si>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</si>
  <si>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</si>
  <si>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</si>
  <si>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</si>
  <si>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</si>
  <si>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</si>
  <si>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</si>
  <si>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</si>
  <si>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</si>
  <si>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</si>
  <si>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</si>
  <si>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</si>
  <si>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</si>
  <si>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</si>
  <si>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</si>
  <si>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</si>
  <si>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</si>
  <si>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</si>
  <si>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</si>
  <si>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</si>
  <si>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</si>
  <si>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</si>
  <si>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</si>
  <si>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</si>
  <si>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</si>
  <si>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</si>
  <si>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</si>
  <si>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</si>
  <si>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</si>
  <si>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</si>
  <si>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</si>
  <si>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</si>
  <si>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</si>
  <si>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</si>
  <si>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</si>
  <si>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</si>
  <si>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</si>
  <si>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</si>
  <si>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</si>
  <si>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</si>
  <si>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</si>
  <si>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</si>
  <si>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</si>
  <si>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</si>
  <si>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</si>
  <si>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</si>
  <si>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</si>
  <si>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</si>
  <si>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</si>
  <si>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</si>
  <si>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</si>
  <si>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</si>
  <si>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</si>
  <si>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</si>
  <si>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</si>
  <si>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</si>
  <si>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</si>
  <si>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</si>
  <si>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</si>
  <si>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</si>
  <si>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</si>
  <si>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</si>
  <si>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</si>
  <si>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</si>
  <si>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</si>
  <si>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</si>
  <si>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</si>
  <si>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</si>
  <si>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</si>
  <si>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</si>
  <si>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</si>
  <si>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</si>
  <si>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</si>
  <si>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</si>
  <si>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</si>
  <si>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</si>
  <si>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</si>
  <si>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</si>
  <si>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</si>
  <si>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</si>
  <si>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</si>
  <si>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</si>
  <si>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</si>
  <si>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</si>
  <si>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</si>
  <si>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</si>
  <si>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</si>
  <si>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</si>
  <si>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</si>
  <si>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</si>
  <si>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</si>
  <si>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</si>
  <si>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</si>
  <si>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</si>
  <si>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</si>
  <si>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</si>
  <si>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</si>
  <si>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</si>
  <si>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</si>
  <si>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</si>
  <si>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</si>
  <si>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</si>
  <si>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</si>
  <si>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</si>
  <si>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</si>
  <si>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</si>
  <si>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</si>
  <si>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</si>
  <si>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</si>
  <si>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</si>
  <si>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</si>
  <si>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</si>
  <si>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</si>
  <si>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</si>
  <si>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</si>
  <si>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</si>
  <si>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</si>
  <si>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</si>
  <si>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</si>
  <si>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</si>
  <si>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</si>
  <si>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</si>
  <si>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</si>
  <si>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</si>
  <si>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</si>
  <si>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</si>
  <si>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</si>
  <si>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</si>
  <si>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</si>
  <si>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</si>
  <si>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</si>
  <si>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</si>
  <si>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</si>
  <si>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</si>
  <si>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</si>
  <si>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</si>
  <si>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</si>
  <si>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</si>
  <si>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</si>
  <si>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</si>
  <si>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</si>
  <si>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</si>
  <si>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</si>
  <si>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</si>
  <si>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</si>
  <si>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</si>
  <si>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</si>
  <si>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</si>
  <si>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</si>
  <si>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</si>
  <si>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</si>
  <si>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</si>
  <si>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</si>
  <si>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</si>
  <si>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</si>
  <si>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</si>
  <si>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</si>
  <si>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</si>
  <si>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</si>
  <si>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</si>
  <si>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</si>
  <si>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</si>
  <si>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</si>
  <si>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</si>
  <si>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</si>
  <si>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</si>
  <si>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</si>
  <si>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</si>
  <si>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</si>
  <si>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</si>
  <si>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</si>
  <si>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</si>
  <si>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</si>
  <si>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</si>
  <si>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</si>
  <si>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</si>
  <si>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</si>
  <si>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</si>
  <si>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</si>
  <si>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</si>
  <si>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</si>
  <si>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</si>
  <si>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</si>
  <si>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</si>
  <si>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</si>
  <si>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</si>
  <si>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</si>
  <si>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</si>
  <si>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</si>
  <si>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</si>
  <si>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</si>
  <si>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</si>
  <si>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</si>
  <si>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</si>
  <si>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</si>
  <si>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</si>
  <si>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</si>
  <si>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</si>
  <si>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</si>
  <si>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</si>
  <si>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</si>
  <si>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</si>
  <si>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</si>
  <si>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</si>
  <si>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</si>
  <si>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</si>
  <si>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</si>
  <si>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</si>
  <si>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</si>
  <si>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</si>
  <si>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</si>
  <si>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</si>
  <si>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</si>
  <si>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</si>
  <si>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</si>
  <si>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</si>
  <si>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</si>
  <si>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</si>
  <si>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</si>
  <si>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</si>
  <si>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</si>
  <si>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</si>
  <si>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</si>
  <si>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</si>
  <si>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</si>
  <si>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</si>
  <si>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</si>
  <si>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</si>
  <si>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</si>
  <si>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</si>
  <si>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</si>
  <si>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</si>
  <si>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</si>
  <si>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</si>
  <si>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</si>
  <si>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</si>
  <si>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</si>
  <si>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</si>
  <si>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</si>
  <si>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</si>
  <si>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</si>
  <si>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</si>
  <si>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</si>
  <si>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</si>
  <si>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</si>
  <si>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</si>
  <si>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</si>
  <si>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</si>
  <si>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</si>
  <si>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</si>
  <si>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</si>
  <si>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</si>
  <si>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</si>
  <si>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</si>
  <si>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</si>
  <si>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</si>
  <si>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</si>
  <si>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</si>
  <si>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</si>
  <si>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</si>
  <si>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</si>
  <si>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</si>
  <si>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</si>
  <si>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</si>
  <si>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</si>
  <si>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</si>
  <si>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</si>
  <si>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</si>
  <si>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</si>
  <si>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</si>
  <si>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</si>
  <si>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</si>
  <si>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</si>
  <si>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</si>
  <si>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</si>
  <si>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</si>
  <si>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</si>
  <si>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</si>
  <si>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</si>
  <si>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</si>
  <si>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</si>
  <si>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</si>
  <si>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</si>
  <si>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</si>
  <si>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</si>
  <si>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</si>
  <si>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</si>
  <si>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</si>
  <si>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</si>
  <si>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</si>
  <si>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</si>
  <si>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</si>
  <si>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</si>
  <si>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</si>
  <si>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</si>
  <si>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</si>
  <si>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</si>
  <si>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</si>
  <si>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</si>
  <si>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</si>
  <si>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</si>
  <si>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</si>
  <si>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</si>
  <si>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</si>
  <si>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</si>
  <si>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</si>
  <si>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</si>
  <si>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</si>
  <si>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</si>
  <si>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</si>
  <si>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</si>
  <si>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</si>
  <si>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</si>
  <si>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</si>
  <si>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</si>
  <si>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</si>
  <si>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</si>
  <si>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</si>
  <si>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</si>
  <si>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</si>
  <si>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</si>
  <si>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</si>
  <si>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</si>
  <si>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</si>
  <si>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</si>
  <si>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</si>
  <si>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</si>
  <si>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</si>
  <si>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</si>
  <si>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</si>
  <si>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</si>
  <si>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</si>
  <si>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</si>
  <si>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</si>
  <si>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</si>
  <si>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</si>
  <si>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</si>
  <si>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</si>
  <si>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</si>
  <si>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</si>
  <si>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</si>
  <si>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</si>
  <si>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</si>
  <si>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</si>
  <si>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</si>
  <si>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</si>
  <si>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</si>
  <si>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</si>
  <si>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</si>
  <si>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</si>
  <si>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</si>
  <si>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</si>
  <si>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</si>
  <si>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</si>
  <si>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</si>
  <si>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</si>
  <si>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</si>
  <si>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</si>
  <si>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</si>
  <si>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</si>
  <si>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</si>
  <si>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</si>
  <si>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</si>
  <si>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</si>
  <si>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</si>
  <si>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</si>
  <si>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</si>
  <si>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</si>
  <si>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</si>
  <si>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</si>
  <si>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</si>
  <si>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</si>
  <si>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</si>
  <si>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</si>
  <si>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</si>
  <si>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</si>
  <si>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</si>
  <si>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</si>
  <si>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</si>
  <si>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</si>
  <si>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</si>
  <si>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</si>
  <si>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</si>
  <si>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</si>
  <si>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</si>
  <si>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</si>
  <si>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</si>
  <si>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</si>
  <si>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</si>
  <si>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</si>
  <si>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</si>
  <si>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</si>
  <si>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</si>
  <si>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</si>
  <si>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</si>
  <si>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</si>
  <si>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</si>
  <si>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</si>
  <si>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</si>
  <si>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</si>
  <si>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</si>
  <si>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</si>
  <si>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</si>
  <si>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</si>
  <si>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</si>
  <si>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</si>
  <si>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</si>
  <si>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</si>
  <si>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</si>
  <si>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</si>
  <si>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</si>
  <si>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</si>
  <si>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</si>
  <si>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</si>
  <si>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</si>
  <si>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</si>
  <si>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</si>
  <si>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</si>
  <si>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</si>
  <si>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</si>
  <si>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</si>
  <si>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</si>
  <si>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</si>
  <si>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</si>
  <si>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</si>
  <si>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</si>
  <si>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</si>
  <si>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</si>
  <si>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</si>
  <si>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</si>
  <si>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</si>
  <si>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</si>
  <si>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</si>
  <si>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</si>
  <si>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</si>
  <si>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</si>
  <si>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</si>
  <si>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</si>
  <si>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</si>
  <si>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</si>
  <si>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</si>
  <si>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</si>
  <si>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</si>
  <si>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</si>
  <si>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</si>
  <si>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</si>
  <si>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</si>
  <si>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</si>
  <si>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</si>
  <si>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</si>
  <si>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</si>
  <si>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</si>
  <si>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</si>
  <si>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</si>
  <si>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</si>
  <si>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</si>
  <si>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</si>
  <si>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</si>
  <si>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</si>
  <si>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</si>
  <si>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</si>
  <si>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</si>
  <si>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</si>
  <si>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</si>
  <si>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</si>
  <si>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</si>
  <si>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</si>
  <si>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</si>
  <si>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</si>
  <si>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</si>
  <si>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</si>
  <si>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</si>
  <si>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</si>
  <si>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</si>
  <si>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</si>
  <si>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</si>
  <si>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</si>
  <si>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</si>
  <si>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</si>
  <si>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</si>
  <si>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</si>
  <si>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</si>
  <si>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</si>
  <si>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</si>
  <si>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</si>
  <si>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</si>
  <si>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</si>
  <si>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</si>
  <si>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</si>
  <si>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</si>
  <si>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</si>
  <si>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</si>
  <si>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</si>
  <si>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</si>
  <si>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</si>
  <si>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</si>
  <si>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</si>
  <si>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</si>
  <si>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</si>
  <si>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</si>
  <si>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</si>
  <si>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</si>
  <si>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</si>
  <si>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</si>
  <si>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</si>
  <si>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</si>
  <si>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</si>
  <si>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</si>
  <si>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</si>
  <si>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</si>
  <si>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</si>
  <si>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</si>
  <si>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</si>
  <si>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</si>
  <si>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</si>
  <si>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</si>
  <si>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</si>
  <si>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</si>
  <si>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</si>
  <si>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</si>
  <si>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</si>
  <si>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</si>
  <si>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</si>
  <si>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</si>
  <si>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</si>
  <si>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</si>
  <si>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</si>
  <si>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</si>
  <si>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</si>
  <si>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</si>
  <si>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</si>
  <si>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</si>
  <si>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</si>
  <si>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</si>
  <si>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</si>
  <si>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</si>
  <si>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</si>
  <si>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</si>
  <si>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</si>
  <si>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</si>
  <si>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</si>
  <si>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</si>
  <si>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</si>
  <si>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</si>
  <si>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</si>
  <si>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</si>
  <si>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</si>
  <si>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</si>
  <si>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</si>
  <si>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</si>
  <si>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</si>
  <si>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</si>
  <si>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</si>
  <si>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</si>
  <si>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</si>
  <si>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</si>
  <si>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</si>
  <si>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</si>
  <si>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</si>
  <si>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</si>
  <si>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</si>
  <si>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</si>
  <si>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</si>
  <si>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</si>
  <si>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</si>
  <si>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</si>
  <si>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</si>
  <si>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</si>
  <si>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</si>
  <si>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</si>
  <si>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</si>
  <si>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</si>
  <si>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</si>
  <si>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</si>
  <si>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</si>
  <si>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</si>
  <si>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</si>
  <si>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</si>
  <si>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</si>
  <si>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</si>
  <si>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</si>
  <si>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</si>
  <si>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</si>
  <si>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</si>
  <si>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</si>
  <si>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</si>
  <si>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</si>
  <si>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</si>
  <si>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</si>
  <si>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</si>
  <si>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</si>
  <si>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</si>
  <si>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</si>
  <si>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</si>
  <si>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</si>
  <si>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</si>
  <si>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</si>
  <si>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</si>
  <si>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</si>
  <si>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</si>
  <si>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</si>
  <si>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</si>
  <si>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</si>
  <si>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</si>
  <si>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</si>
  <si>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</si>
  <si>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</si>
  <si>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</si>
  <si>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</si>
  <si>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</si>
  <si>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</si>
  <si>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</si>
  <si>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</si>
  <si>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</si>
  <si>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</si>
  <si>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</si>
  <si>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</si>
  <si>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</si>
  <si>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</si>
  <si>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</si>
  <si>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</si>
  <si>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</si>
  <si>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</si>
  <si>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</si>
  <si>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</si>
  <si>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</si>
  <si>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</si>
  <si>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</si>
  <si>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</si>
  <si>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</si>
  <si>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</si>
  <si>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</si>
  <si>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</si>
  <si>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</si>
  <si>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</si>
  <si>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</si>
  <si>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</si>
  <si>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</si>
  <si>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</si>
  <si>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</si>
  <si>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</si>
  <si>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</si>
  <si>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</si>
  <si>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</si>
  <si>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</si>
  <si>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</si>
  <si>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</si>
  <si>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</si>
  <si>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</si>
  <si>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</si>
  <si>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</si>
  <si>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</si>
  <si>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</si>
  <si>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</si>
  <si>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</si>
  <si>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</si>
  <si>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</si>
  <si>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</si>
  <si>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</si>
  <si>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</si>
  <si>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</si>
  <si>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</si>
  <si>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</si>
  <si>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</si>
  <si>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</si>
  <si>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</si>
  <si>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</si>
  <si>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</si>
  <si>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</si>
  <si>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</si>
  <si>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</si>
  <si>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</si>
  <si>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</si>
  <si>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</si>
  <si>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</si>
  <si>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</si>
  <si>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</si>
  <si>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</si>
  <si>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</si>
  <si>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</si>
  <si>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</si>
  <si>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</si>
  <si>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</si>
  <si>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</si>
  <si>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</si>
  <si>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</si>
  <si>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</si>
  <si>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</si>
  <si>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</si>
  <si>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</si>
  <si>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</si>
  <si>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</si>
  <si>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</si>
  <si>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</si>
  <si>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</si>
  <si>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</si>
  <si>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</si>
  <si>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</si>
  <si>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</si>
  <si>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</si>
  <si>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</si>
  <si>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</si>
  <si>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</si>
  <si>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</si>
  <si>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</si>
  <si>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</si>
  <si>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</si>
  <si>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</si>
  <si>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</si>
  <si>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</si>
  <si>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</si>
  <si>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</si>
  <si>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</si>
  <si>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</si>
  <si>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</si>
  <si>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</si>
  <si>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</si>
  <si>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</si>
  <si>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</si>
  <si>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</si>
  <si>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</si>
  <si>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</si>
  <si>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</si>
  <si>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</si>
  <si>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</si>
  <si>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</si>
  <si>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</si>
  <si>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</si>
  <si>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</si>
  <si>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</si>
  <si>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</si>
  <si>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</si>
  <si>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</si>
  <si>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</si>
  <si>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</si>
  <si>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</si>
  <si>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</si>
  <si>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</si>
  <si>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</si>
  <si>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</si>
  <si>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</si>
  <si>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</si>
  <si>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</si>
  <si>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</si>
  <si>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</si>
  <si>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</si>
  <si>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</si>
  <si>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</si>
  <si>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</si>
  <si>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</si>
  <si>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</si>
  <si>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</si>
  <si>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</si>
  <si>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</si>
  <si>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</si>
  <si>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</si>
  <si>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</si>
  <si>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</si>
  <si>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</si>
  <si>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</si>
  <si>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</si>
  <si>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</si>
  <si>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</si>
  <si>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</si>
  <si>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</si>
  <si>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</si>
  <si>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</si>
  <si>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</si>
  <si>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</si>
  <si>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</si>
  <si>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</si>
  <si>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</si>
  <si>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</si>
  <si>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</si>
  <si>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</si>
  <si>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</si>
  <si>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</si>
  <si>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</si>
  <si>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</si>
  <si>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</si>
  <si>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</si>
  <si>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</si>
  <si>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</si>
  <si>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</si>
  <si>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</si>
  <si>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</si>
  <si>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</si>
  <si>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</si>
  <si>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</si>
  <si>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</si>
  <si>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</si>
  <si>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</si>
  <si>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</si>
  <si>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</si>
  <si>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</si>
  <si>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</si>
  <si>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</si>
  <si>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</si>
  <si>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</si>
  <si>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</si>
  <si>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</si>
  <si>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</si>
  <si>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</si>
  <si>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</si>
  <si>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</si>
  <si>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</si>
  <si>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</si>
  <si>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</si>
  <si>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</si>
  <si>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</si>
  <si>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</si>
  <si>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</si>
  <si>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</si>
  <si>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</si>
  <si>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</si>
  <si>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</si>
  <si>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</si>
  <si>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</si>
  <si>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</si>
  <si>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</si>
  <si>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</si>
  <si>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</si>
  <si>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</si>
  <si>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</si>
  <si>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</si>
  <si>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</si>
  <si>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</si>
  <si>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</si>
  <si>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</si>
  <si>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</si>
  <si>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</si>
  <si>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</si>
  <si>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</si>
  <si>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</si>
  <si>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</si>
  <si>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</si>
  <si>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</si>
  <si>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</si>
  <si>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</si>
  <si>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</si>
  <si>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</si>
  <si>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</si>
  <si>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</si>
  <si>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</si>
  <si>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</si>
  <si>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</si>
  <si>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</si>
  <si>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</si>
  <si>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</si>
  <si>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</si>
  <si>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</si>
  <si>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</si>
  <si>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</si>
  <si>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</si>
  <si>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</si>
  <si>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</si>
  <si>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</si>
  <si>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</si>
  <si>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</si>
  <si>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</si>
  <si>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</si>
  <si>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</si>
  <si>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</si>
  <si>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</si>
  <si>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</si>
  <si>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</si>
  <si>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</si>
  <si>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</si>
  <si>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</si>
  <si>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</si>
  <si>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</si>
  <si>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</si>
  <si>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</si>
  <si>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</si>
  <si>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</si>
  <si>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</si>
  <si>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</si>
  <si>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</si>
  <si>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</si>
  <si>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</si>
  <si>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</si>
  <si>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</si>
  <si>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</si>
  <si>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</si>
  <si>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</si>
  <si>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</si>
  <si>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</si>
  <si>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</si>
  <si>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</si>
  <si>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</si>
  <si>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</si>
  <si>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</si>
  <si>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</si>
  <si>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</si>
  <si>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</si>
  <si>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</si>
  <si>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</si>
  <si>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</si>
  <si>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</si>
  <si>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</si>
  <si>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</si>
  <si>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</si>
  <si>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</si>
  <si>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</si>
  <si>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</si>
  <si>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</si>
  <si>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</si>
  <si>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</si>
  <si>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</si>
  <si>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</si>
  <si>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</si>
  <si>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</si>
  <si>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</si>
  <si>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</si>
  <si>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</si>
  <si>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</si>
  <si>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</si>
  <si>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</si>
  <si>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</si>
  <si>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</si>
  <si>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</si>
  <si>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</si>
  <si>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</si>
  <si>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</si>
  <si>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</si>
  <si>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</si>
  <si>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</si>
  <si>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</si>
  <si>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</si>
  <si>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</si>
  <si>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</si>
  <si>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</si>
  <si>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</si>
  <si>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</si>
  <si>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</si>
  <si>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</si>
  <si>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</si>
  <si>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</si>
  <si>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</si>
  <si>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</si>
  <si>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</si>
  <si>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</si>
  <si>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</si>
  <si>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</si>
  <si>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</si>
  <si>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</si>
  <si>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</si>
  <si>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</si>
  <si>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</si>
  <si>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</si>
  <si>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</si>
  <si>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</si>
  <si>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</si>
  <si>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</si>
  <si>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</si>
  <si>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</si>
  <si>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</si>
  <si>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</si>
  <si>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</si>
  <si>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</si>
  <si>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</si>
  <si>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</si>
  <si>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</si>
  <si>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</si>
  <si>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</si>
  <si>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</si>
  <si>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</si>
  <si>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</si>
  <si>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</si>
  <si>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</si>
  <si>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</si>
  <si>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</si>
  <si>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</si>
  <si>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</si>
  <si>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</si>
  <si>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</si>
  <si>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</si>
  <si>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</si>
  <si>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</si>
  <si>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</si>
  <si>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</si>
  <si>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</si>
  <si>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</si>
  <si>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</si>
  <si>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</si>
  <si>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</si>
  <si>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</si>
  <si>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</si>
  <si>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</si>
  <si>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</si>
  <si>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</si>
  <si>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</si>
  <si>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</si>
  <si>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</si>
  <si>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</si>
  <si>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</si>
  <si>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</si>
  <si>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</si>
  <si>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</si>
  <si>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</si>
  <si>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</si>
  <si>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</si>
  <si>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</si>
  <si>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</si>
  <si>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</si>
  <si>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</si>
  <si>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</si>
  <si>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</si>
  <si>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</si>
  <si>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</si>
  <si>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</si>
  <si>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</si>
  <si>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</si>
  <si>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</si>
  <si>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</si>
  <si>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</si>
  <si>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</si>
  <si>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</si>
  <si>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</si>
  <si>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</si>
  <si>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</si>
  <si>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</si>
  <si>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</si>
  <si>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</si>
  <si>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</si>
  <si>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</si>
  <si>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</si>
  <si>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</si>
  <si>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</si>
  <si>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</si>
  <si>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</si>
  <si>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</si>
  <si>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</si>
  <si>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</si>
  <si>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</si>
  <si>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</si>
  <si>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</si>
  <si>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</si>
  <si>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</si>
  <si>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</si>
  <si>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</si>
  <si>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</si>
  <si>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</si>
  <si>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</si>
  <si>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</si>
  <si>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</si>
  <si>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</si>
  <si>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</si>
  <si>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</si>
  <si>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</si>
  <si>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</si>
  <si>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</si>
  <si>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</si>
  <si>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</si>
  <si>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</si>
  <si>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</si>
  <si>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</si>
  <si>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</si>
  <si>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</si>
  <si>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</si>
  <si>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</si>
  <si>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</si>
  <si>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</si>
  <si>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</si>
  <si>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</si>
  <si>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</si>
  <si>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</si>
  <si>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</si>
  <si>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</si>
  <si>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</si>
  <si>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</si>
  <si>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</si>
  <si>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</si>
  <si>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</si>
  <si>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</si>
  <si>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</si>
  <si>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</si>
  <si>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</si>
  <si>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</si>
  <si>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</si>
  <si>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</si>
  <si>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</si>
  <si>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</si>
  <si>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</si>
  <si>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</si>
  <si>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</si>
  <si>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</si>
  <si>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</si>
  <si>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</si>
  <si>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</si>
  <si>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</si>
  <si>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</si>
  <si>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</si>
  <si>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</si>
  <si>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</si>
  <si>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</si>
  <si>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</si>
  <si>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</si>
  <si>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</si>
  <si>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</si>
  <si>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</si>
  <si>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</si>
  <si>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</si>
  <si>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</si>
  <si>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</si>
  <si>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</si>
  <si>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</si>
  <si>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</si>
  <si>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</si>
  <si>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</si>
  <si>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</si>
  <si>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</si>
  <si>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</si>
  <si>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</si>
  <si>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</si>
  <si>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</si>
  <si>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</si>
  <si>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</si>
  <si>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</si>
  <si>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</si>
  <si>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</si>
  <si>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</si>
  <si>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</si>
  <si>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</si>
  <si>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</si>
  <si>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</si>
  <si>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</si>
  <si>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</si>
  <si>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</si>
  <si>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</si>
  <si>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</si>
  <si>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</si>
  <si>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</si>
  <si>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</si>
  <si>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</si>
  <si>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</si>
  <si>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</si>
  <si>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</si>
  <si>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</si>
  <si>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</si>
  <si>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</si>
  <si>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</si>
  <si>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</si>
  <si>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</si>
  <si>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</si>
  <si>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</si>
  <si>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</si>
  <si>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</si>
  <si>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</si>
  <si>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</si>
  <si>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</si>
  <si>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</si>
  <si>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</si>
  <si>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</si>
  <si>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</si>
  <si>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</si>
  <si>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</si>
  <si>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</si>
  <si>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</si>
  <si>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</si>
  <si>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</si>
  <si>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</si>
  <si>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</si>
  <si>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</si>
  <si>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</si>
  <si>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</si>
  <si>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</si>
  <si>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</si>
  <si>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</si>
  <si>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</si>
  <si>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</si>
  <si>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</si>
  <si>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</si>
  <si>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</si>
  <si>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</si>
  <si>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</si>
  <si>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</si>
  <si>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</si>
  <si>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</si>
  <si>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</si>
  <si>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</si>
  <si>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</si>
  <si>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</si>
  <si>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</si>
  <si>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</si>
  <si>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</si>
  <si>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</si>
  <si>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</si>
  <si>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</si>
  <si>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</si>
  <si>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</si>
  <si>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</si>
  <si>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</si>
  <si>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</si>
  <si>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</si>
  <si>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</si>
  <si>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</si>
  <si>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</si>
  <si>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</si>
  <si>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</si>
  <si>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</si>
  <si>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</si>
  <si>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</si>
  <si>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</si>
  <si>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</si>
  <si>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</si>
  <si>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</si>
  <si>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</si>
  <si>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</si>
  <si>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</si>
  <si>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</si>
  <si>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</si>
  <si>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</si>
  <si>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</si>
  <si>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</si>
  <si>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</si>
  <si>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</si>
  <si>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</si>
  <si>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</si>
  <si>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</si>
  <si>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</si>
  <si>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</si>
  <si>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</si>
  <si>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</si>
  <si>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</si>
  <si>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</si>
  <si>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</si>
  <si>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</si>
  <si>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</si>
  <si>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</si>
  <si>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</si>
  <si>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</si>
  <si>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</si>
  <si>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</si>
  <si>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</si>
  <si>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</si>
  <si>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</si>
  <si>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</si>
  <si>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</si>
  <si>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</si>
  <si>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</si>
  <si>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</si>
  <si>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</si>
  <si>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</si>
  <si>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</si>
  <si>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</si>
  <si>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</si>
  <si>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</si>
  <si>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</si>
  <si>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</si>
  <si>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</si>
  <si>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</si>
  <si>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</si>
  <si>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</si>
  <si>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</si>
  <si>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</si>
  <si>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</si>
  <si>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</si>
  <si>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</si>
  <si>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</si>
  <si>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</si>
  <si>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</si>
  <si>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</si>
  <si>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</si>
  <si>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</si>
  <si>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</si>
  <si>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</si>
  <si>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</si>
  <si>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</si>
  <si>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</si>
  <si>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</si>
  <si>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</si>
  <si>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</si>
  <si>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</si>
  <si>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</si>
  <si>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</si>
  <si>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</si>
  <si>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</si>
  <si>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</si>
  <si>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</si>
  <si>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</si>
  <si>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</si>
  <si>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</si>
  <si>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</si>
  <si>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</si>
  <si>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</si>
  <si>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</si>
  <si>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</si>
  <si>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</si>
  <si>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</si>
  <si>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</si>
  <si>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</si>
  <si>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</si>
  <si>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</si>
  <si>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</si>
  <si>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</si>
  <si>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</si>
  <si>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</si>
  <si>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</si>
  <si>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</si>
  <si>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</si>
  <si>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</si>
  <si>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</si>
  <si>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</si>
  <si>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</si>
  <si>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</si>
  <si>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</si>
  <si>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</si>
  <si>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</si>
  <si>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</si>
  <si>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</si>
  <si>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</si>
  <si>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</si>
  <si>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</si>
  <si>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</si>
  <si>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</si>
  <si>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</si>
  <si>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</si>
  <si>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</si>
  <si>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</si>
  <si>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</si>
  <si>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</si>
  <si>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</si>
  <si>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</si>
  <si>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</si>
  <si>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</si>
  <si>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</si>
  <si>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</si>
  <si>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</si>
  <si>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</si>
  <si>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</si>
  <si>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</si>
  <si>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</si>
  <si>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</si>
  <si>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</si>
  <si>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</si>
  <si>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</si>
  <si>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</si>
  <si>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</si>
  <si>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</si>
  <si>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</si>
  <si>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</si>
  <si>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</si>
  <si>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</si>
  <si>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</si>
  <si>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</si>
  <si>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</si>
  <si>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</si>
  <si>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</si>
  <si>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</si>
  <si>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</si>
  <si>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</si>
  <si>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</si>
  <si>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</si>
  <si>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</si>
  <si>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</si>
  <si>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</si>
  <si>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</si>
  <si>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</si>
  <si>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</si>
  <si>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</si>
  <si>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</si>
  <si>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</si>
  <si>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</si>
  <si>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</si>
  <si>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</si>
  <si>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</si>
  <si>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</si>
  <si>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</si>
  <si>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</si>
  <si>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</si>
  <si>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</si>
  <si>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</si>
  <si>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</si>
  <si>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</si>
  <si>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</si>
  <si>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</si>
  <si>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</si>
  <si>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</si>
  <si>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</si>
  <si>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</si>
  <si>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</si>
  <si>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</si>
  <si>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</si>
  <si>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</si>
  <si>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</si>
  <si>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</si>
  <si>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</si>
  <si>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</si>
  <si>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</si>
  <si>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</si>
  <si>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</si>
  <si>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</si>
  <si>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</si>
  <si>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</si>
  <si>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</si>
  <si>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</si>
  <si>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</si>
  <si>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</si>
  <si>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</si>
  <si>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</si>
  <si>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</si>
  <si>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</si>
  <si>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</si>
  <si>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</si>
  <si>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</si>
  <si>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</si>
  <si>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</si>
  <si>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</si>
  <si>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</si>
  <si>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</si>
  <si>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</si>
  <si>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</si>
  <si>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</si>
  <si>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</si>
  <si>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</si>
  <si>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</si>
  <si>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</si>
  <si>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</si>
  <si>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</si>
  <si>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</si>
  <si>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</si>
  <si>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</si>
  <si>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</si>
  <si>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</si>
  <si>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</si>
  <si>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</si>
  <si>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</si>
  <si>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</si>
  <si>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</si>
  <si>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</si>
  <si>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</si>
  <si>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</si>
  <si>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</si>
  <si>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</si>
  <si>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</si>
  <si>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</si>
  <si>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</si>
  <si>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</si>
  <si>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</si>
  <si>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</si>
  <si>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</si>
  <si>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</si>
  <si>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</si>
  <si>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</si>
  <si>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</si>
  <si>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</si>
  <si>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</si>
  <si>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</si>
  <si>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</si>
  <si>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</si>
  <si>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</si>
  <si>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</si>
  <si>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</si>
  <si>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</si>
  <si>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</si>
  <si>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</si>
  <si>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</si>
  <si>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</si>
  <si>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</si>
  <si>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</si>
  <si>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</si>
  <si>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</si>
  <si>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</si>
  <si>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</si>
  <si>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</si>
  <si>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</si>
  <si>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</si>
  <si>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</si>
  <si>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</si>
  <si>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</si>
  <si>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</si>
  <si>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</si>
  <si>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</si>
  <si>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</si>
  <si>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</si>
  <si>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</si>
  <si>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</si>
  <si>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</si>
  <si>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</si>
  <si>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</si>
  <si>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</si>
  <si>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</si>
  <si>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</si>
  <si>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</si>
  <si>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</si>
  <si>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</si>
  <si>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</si>
  <si>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</si>
  <si>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</si>
  <si>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</si>
  <si>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</si>
  <si>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</si>
  <si>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</si>
  <si>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</si>
  <si>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</si>
  <si>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</si>
  <si>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</si>
  <si>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</si>
  <si>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</si>
  <si>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</si>
  <si>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</si>
  <si>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</si>
  <si>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</si>
  <si>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</si>
  <si>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</si>
  <si>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</si>
  <si>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</si>
  <si>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</si>
  <si>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</si>
  <si>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</si>
  <si>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</si>
  <si>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</si>
  <si>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</si>
  <si>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</si>
  <si>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</si>
  <si>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</si>
  <si>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</si>
  <si>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</si>
  <si>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</si>
  <si>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</si>
  <si>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</si>
  <si>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</si>
  <si>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</si>
  <si>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</si>
  <si>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</si>
  <si>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</si>
  <si>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</si>
  <si>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</si>
  <si>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</si>
  <si>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</si>
  <si>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</si>
  <si>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</si>
  <si>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</si>
  <si>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</si>
  <si>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</si>
  <si>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</si>
  <si>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</si>
  <si>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</si>
  <si>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</si>
  <si>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</si>
  <si>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</si>
  <si>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</si>
  <si>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</si>
  <si>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</si>
  <si>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</si>
  <si>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</si>
  <si>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</si>
  <si>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</si>
  <si>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</si>
  <si>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</si>
  <si>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</si>
  <si>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</si>
  <si>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</si>
  <si>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</si>
  <si>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</si>
  <si>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</si>
  <si>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</si>
  <si>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</si>
  <si>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</si>
  <si>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</si>
  <si>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</si>
  <si>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</si>
  <si>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</si>
  <si>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</si>
  <si>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</si>
  <si>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</si>
  <si>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</si>
  <si>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</si>
  <si>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</si>
  <si>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</si>
  <si>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</si>
  <si>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</si>
  <si>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</si>
  <si>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</si>
  <si>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</si>
  <si>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</si>
  <si>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</si>
  <si>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</si>
  <si>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</si>
  <si>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</si>
  <si>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</si>
  <si>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</si>
  <si>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</si>
  <si>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</si>
  <si>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</si>
  <si>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</si>
  <si>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</si>
  <si>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</si>
  <si>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</si>
  <si>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</si>
  <si>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</si>
  <si>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</si>
  <si>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</si>
  <si>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</si>
  <si>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</si>
  <si>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</si>
  <si>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</si>
  <si>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</si>
  <si>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</si>
  <si>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</si>
  <si>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</si>
  <si>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</si>
  <si>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</si>
  <si>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</si>
  <si>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</si>
  <si>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</si>
  <si>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</si>
  <si>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</si>
  <si>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</si>
  <si>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</si>
  <si>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</si>
  <si>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</si>
  <si>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</si>
  <si>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</si>
  <si>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</si>
  <si>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</si>
  <si>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</si>
  <si>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</si>
  <si>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</si>
  <si>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</si>
  <si>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</si>
  <si>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</si>
  <si>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</si>
  <si>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</si>
  <si>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</si>
  <si>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</si>
  <si>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</si>
  <si>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</si>
  <si>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</si>
  <si>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</si>
  <si>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</si>
  <si>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</si>
  <si>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</si>
  <si>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</si>
  <si>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</si>
  <si>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</si>
  <si>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</si>
  <si>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</si>
  <si>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</si>
  <si>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</si>
  <si>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</si>
  <si>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</si>
  <si>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</si>
  <si>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</si>
  <si>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</si>
  <si>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</si>
  <si>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</si>
  <si>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</si>
  <si>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</si>
  <si>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</si>
  <si>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</si>
  <si>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</si>
  <si>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</si>
  <si>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</si>
  <si>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</si>
  <si>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</si>
  <si>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</si>
  <si>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</si>
  <si>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</si>
  <si>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</si>
  <si>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</si>
  <si>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</si>
  <si>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</si>
  <si>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</si>
  <si>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</si>
  <si>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</si>
  <si>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</si>
  <si>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</si>
  <si>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</si>
  <si>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</si>
  <si>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</si>
  <si>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</si>
  <si>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</si>
  <si>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</si>
  <si>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</si>
  <si>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</si>
  <si>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</si>
  <si>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</si>
  <si>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</si>
  <si>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</si>
  <si>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</si>
  <si>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</si>
  <si>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</si>
  <si>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</si>
  <si>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</si>
  <si>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</si>
  <si>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</si>
  <si>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</si>
  <si>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</si>
  <si>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</si>
  <si>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</si>
  <si>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</si>
  <si>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</si>
  <si>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</si>
  <si>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</si>
  <si>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</si>
  <si>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</si>
  <si>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</si>
  <si>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</si>
  <si>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</si>
  <si>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</si>
  <si>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</si>
  <si>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</si>
  <si>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</si>
  <si>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</si>
  <si>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</si>
  <si>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</si>
  <si>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</si>
  <si>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</si>
  <si>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</si>
  <si>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</si>
  <si>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</si>
  <si>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</si>
  <si>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</si>
  <si>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</si>
  <si>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</si>
  <si>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</si>
  <si>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</si>
  <si>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</si>
  <si>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</si>
  <si>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</si>
  <si>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</si>
  <si>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</si>
  <si>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</si>
  <si>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</si>
  <si>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</si>
  <si>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</si>
  <si>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</si>
  <si>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</si>
  <si>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</si>
  <si>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</si>
  <si>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</si>
  <si>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</si>
  <si>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</si>
  <si>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</si>
  <si>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</si>
  <si>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</si>
  <si>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</si>
  <si>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</si>
  <si>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</si>
  <si>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</si>
  <si>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</si>
  <si>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</si>
  <si>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</si>
  <si>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</si>
  <si>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</si>
  <si>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</si>
  <si>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</si>
  <si>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</si>
  <si>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</si>
  <si>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</si>
  <si>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</si>
  <si>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</si>
  <si>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</si>
  <si>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</si>
  <si>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</si>
  <si>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</si>
  <si>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</si>
  <si>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</si>
  <si>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</si>
  <si>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</si>
  <si>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</si>
  <si>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</si>
  <si>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</si>
  <si>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</si>
  <si>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</si>
  <si>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</si>
  <si>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</si>
  <si>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</si>
  <si>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</si>
  <si>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</si>
  <si>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</si>
  <si>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</si>
  <si>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</si>
  <si>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</si>
  <si>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</si>
  <si>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</si>
  <si>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</si>
  <si>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</si>
  <si>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</si>
  <si>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</si>
  <si>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</si>
  <si>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</si>
  <si>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</si>
  <si>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</si>
  <si>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</si>
  <si>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</si>
  <si>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</si>
  <si>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</si>
  <si>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</si>
  <si>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</si>
  <si>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</si>
  <si>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</si>
  <si>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</si>
  <si>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</si>
  <si>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</si>
  <si>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</si>
  <si>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</si>
  <si>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</si>
  <si>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</si>
  <si>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</si>
  <si>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</si>
  <si>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</si>
  <si>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</si>
  <si>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</si>
  <si>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</si>
  <si>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</si>
  <si>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</si>
  <si>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</si>
  <si>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</si>
  <si>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</si>
  <si>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</si>
  <si>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</si>
  <si>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</si>
  <si>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</si>
  <si>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</si>
  <si>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</si>
  <si>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</si>
  <si>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</si>
  <si>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</si>
  <si>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</si>
  <si>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</si>
  <si>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</si>
  <si>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</si>
  <si>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</si>
  <si>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</si>
  <si>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</si>
  <si>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</si>
  <si>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</si>
  <si>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</si>
  <si>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</si>
  <si>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</si>
  <si>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</si>
  <si>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</si>
  <si>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</si>
  <si>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</si>
  <si>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</si>
  <si>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</si>
  <si>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</si>
  <si>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</si>
  <si>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</si>
  <si>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</si>
  <si>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</si>
  <si>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</si>
  <si>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</si>
  <si>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</si>
  <si>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</si>
  <si>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</si>
  <si>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</si>
  <si>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</si>
  <si>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</si>
  <si>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</si>
  <si>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</si>
  <si>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</si>
  <si>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</si>
  <si>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</si>
  <si>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</si>
  <si>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</si>
  <si>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</si>
  <si>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</si>
  <si>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</si>
  <si>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</si>
  <si>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</si>
  <si>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</si>
  <si>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</si>
  <si>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</si>
  <si>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</si>
  <si>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</si>
  <si>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</si>
  <si>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</si>
  <si>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</si>
  <si>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</si>
  <si>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</si>
  <si>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</si>
  <si>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</si>
  <si>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</si>
  <si>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</si>
  <si>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</si>
  <si>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</si>
  <si>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</si>
  <si>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</si>
  <si>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</si>
  <si>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</si>
  <si>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</si>
  <si>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</si>
  <si>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</si>
  <si>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</si>
  <si>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</si>
  <si>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</si>
  <si>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</si>
  <si>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</si>
  <si>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</si>
  <si>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</si>
  <si>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</si>
  <si>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</si>
  <si>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</si>
  <si>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</si>
  <si>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</si>
  <si>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</si>
  <si>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</si>
  <si>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</si>
  <si>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</si>
  <si>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</si>
  <si>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</si>
  <si>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</si>
  <si>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</si>
  <si>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</si>
  <si>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</si>
  <si>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</si>
  <si>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</si>
  <si>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</si>
  <si>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</si>
  <si>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</si>
  <si>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</si>
  <si>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</si>
  <si>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</si>
  <si>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</si>
  <si>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</si>
  <si>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</si>
  <si>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</si>
  <si>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</si>
  <si>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</si>
  <si>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</si>
  <si>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</si>
  <si>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</si>
  <si>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</si>
  <si>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</si>
  <si>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</si>
  <si>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</si>
  <si>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</si>
  <si>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</si>
  <si>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</si>
  <si>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</si>
  <si>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</si>
  <si>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</si>
  <si>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</si>
  <si>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</si>
  <si>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</si>
  <si>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</si>
  <si>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</si>
  <si>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</si>
  <si>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</si>
  <si>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</si>
  <si>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</si>
  <si>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</si>
  <si>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</si>
  <si>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</si>
  <si>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</si>
  <si>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</si>
  <si>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</si>
  <si>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</si>
  <si>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</si>
  <si>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</si>
  <si>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</si>
  <si>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</si>
  <si>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</si>
  <si>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</si>
  <si>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</si>
  <si>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</si>
  <si>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</si>
  <si>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</si>
  <si>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</si>
  <si>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</si>
  <si>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</si>
  <si>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</si>
  <si>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</si>
  <si>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</si>
  <si>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</si>
  <si>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</si>
  <si>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</si>
  <si>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</si>
  <si>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</si>
  <si>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</si>
  <si>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</si>
  <si>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</si>
  <si>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</si>
  <si>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</si>
  <si>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</si>
  <si>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</si>
  <si>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</si>
  <si>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</si>
  <si>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</si>
  <si>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</si>
  <si>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</si>
  <si>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</si>
  <si>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</si>
  <si>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</si>
  <si>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</si>
  <si>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</si>
  <si>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</si>
  <si>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</si>
  <si>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</si>
  <si>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</si>
  <si>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</si>
  <si>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</si>
  <si>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</si>
  <si>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</si>
  <si>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</si>
  <si>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</si>
  <si>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</si>
  <si>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</si>
  <si>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</si>
  <si>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</si>
  <si>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</si>
  <si>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</si>
  <si>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</si>
  <si>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</si>
  <si>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</si>
  <si>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</si>
  <si>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</si>
  <si>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</si>
  <si>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</si>
  <si>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</si>
  <si>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</si>
  <si>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</si>
  <si>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</si>
  <si>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</si>
  <si>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</si>
  <si>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</si>
  <si>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</si>
  <si>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</si>
  <si>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</si>
  <si>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</si>
  <si>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</si>
  <si>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</si>
  <si>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</si>
  <si>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</si>
  <si>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</si>
  <si>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</si>
  <si>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</si>
  <si>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</si>
  <si>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</si>
  <si>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</si>
  <si>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</si>
  <si>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</si>
  <si>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</si>
  <si>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</si>
  <si>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</si>
  <si>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</si>
  <si>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</si>
  <si>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</si>
  <si>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</si>
  <si>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</si>
  <si>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</si>
  <si>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</si>
  <si>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</si>
  <si>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</si>
  <si>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</si>
  <si>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</si>
  <si>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</si>
  <si>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</si>
  <si>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</si>
  <si>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</si>
  <si>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</si>
  <si>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</si>
  <si>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</si>
  <si>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</si>
  <si>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</si>
  <si>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</si>
  <si>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</si>
  <si>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</si>
  <si>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</si>
  <si>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</si>
  <si>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</si>
  <si>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</si>
  <si>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</si>
  <si>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</si>
  <si>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</si>
  <si>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</si>
  <si>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</si>
  <si>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</si>
  <si>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</si>
  <si>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</si>
  <si>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</si>
  <si>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</si>
  <si>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</si>
  <si>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</si>
  <si>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</si>
  <si>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</si>
  <si>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</si>
  <si>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</si>
  <si>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</si>
  <si>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</si>
  <si>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</si>
  <si>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</si>
  <si>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</si>
  <si>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</si>
  <si>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</si>
  <si>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</si>
  <si>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</si>
  <si>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</si>
  <si>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</si>
  <si>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</si>
  <si>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</si>
  <si>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</si>
  <si>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</si>
  <si>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</si>
  <si>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</si>
  <si>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</si>
  <si>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</si>
  <si>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</si>
  <si>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</si>
  <si>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</si>
  <si>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</si>
  <si>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</si>
  <si>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</si>
  <si>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</si>
  <si>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</si>
  <si>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</si>
  <si>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</si>
  <si>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</si>
  <si>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</si>
  <si>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</si>
  <si>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</si>
  <si>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</si>
  <si>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</si>
  <si>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</si>
  <si>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</si>
  <si>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</si>
  <si>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</si>
  <si>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</si>
  <si>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</si>
  <si>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</si>
  <si>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</si>
  <si>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</si>
  <si>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</si>
  <si>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</si>
  <si>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</si>
  <si>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</si>
  <si>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</si>
  <si>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</si>
  <si>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</si>
  <si>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</si>
  <si>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</si>
  <si>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</si>
  <si>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</si>
  <si>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</si>
  <si>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</si>
  <si>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</si>
  <si>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</si>
  <si>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</si>
  <si>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</si>
  <si>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</si>
  <si>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</si>
  <si>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</si>
  <si>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</si>
  <si>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</si>
  <si>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</si>
  <si>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</si>
  <si>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</si>
  <si>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</si>
  <si>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</si>
  <si>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</si>
  <si>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</si>
  <si>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</si>
  <si>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</si>
  <si>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</si>
  <si>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</si>
  <si>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</si>
  <si>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</si>
  <si>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</si>
  <si>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</si>
  <si>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</si>
  <si>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</si>
  <si>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</si>
  <si>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</si>
  <si>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</si>
  <si>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</si>
  <si>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</si>
  <si>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</si>
  <si>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</si>
  <si>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</si>
  <si>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</si>
  <si>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</si>
  <si>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</si>
  <si>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</si>
  <si>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</si>
  <si>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</si>
  <si>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</si>
  <si>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</si>
  <si>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</si>
  <si>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</si>
  <si>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</si>
  <si>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</si>
  <si>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</si>
  <si>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</si>
  <si>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</si>
  <si>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</si>
  <si>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</si>
  <si>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</si>
  <si>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</si>
  <si>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</si>
  <si>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</si>
  <si>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</si>
  <si>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</si>
  <si>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</si>
  <si>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</si>
  <si>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</si>
  <si>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</si>
  <si>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</si>
  <si>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</si>
  <si>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</si>
  <si>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</si>
  <si>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</si>
  <si>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</si>
  <si>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</si>
  <si>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</si>
  <si>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</si>
  <si>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</si>
  <si>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</si>
  <si>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</si>
  <si>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</si>
  <si>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</si>
  <si>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</si>
  <si>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</si>
  <si>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</si>
  <si>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</si>
  <si>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</si>
  <si>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</si>
  <si>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</si>
  <si>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</si>
  <si>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</si>
  <si>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</si>
  <si>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</si>
  <si>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</si>
  <si>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</si>
  <si>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</si>
  <si>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</si>
  <si>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</si>
  <si>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</si>
  <si>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</si>
  <si>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</si>
  <si>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</si>
  <si>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</si>
  <si>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</si>
  <si>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</si>
  <si>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</si>
  <si>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</si>
  <si>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</si>
  <si>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</si>
  <si>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</si>
  <si>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</si>
  <si>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</si>
  <si>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</si>
  <si>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</si>
  <si>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</si>
  <si>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</si>
  <si>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</si>
  <si>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</si>
  <si>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</si>
  <si>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</si>
  <si>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</si>
  <si>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</si>
  <si>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</si>
  <si>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</si>
  <si>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</si>
  <si>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</si>
  <si>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</si>
  <si>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</si>
  <si>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</si>
  <si>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</si>
  <si>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</si>
  <si>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</si>
  <si>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</si>
  <si>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</si>
  <si>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</si>
  <si>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</si>
  <si>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</si>
  <si>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</si>
  <si>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</si>
  <si>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</si>
  <si>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</si>
  <si>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</si>
  <si>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</si>
  <si>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</si>
  <si>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</si>
  <si>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</si>
  <si>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</si>
  <si>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</si>
  <si>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</si>
  <si>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</si>
  <si>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</si>
  <si>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</si>
  <si>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</si>
  <si>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</si>
  <si>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</si>
  <si>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</si>
  <si>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</si>
  <si>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</si>
  <si>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</si>
  <si>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</si>
  <si>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</si>
  <si>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</si>
  <si>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</si>
  <si>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</si>
  <si>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</si>
  <si>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</si>
  <si>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</si>
  <si>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</si>
  <si>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</si>
  <si>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</si>
  <si>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</si>
  <si>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</si>
  <si>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</si>
  <si>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</si>
  <si>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</si>
  <si>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</si>
  <si>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</si>
  <si>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</si>
  <si>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</si>
  <si>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</si>
  <si>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</si>
  <si>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</si>
  <si>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</si>
  <si>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</si>
  <si>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</si>
  <si>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</si>
  <si>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</si>
  <si>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</si>
  <si>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</si>
  <si>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</si>
  <si>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</si>
  <si>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</si>
  <si>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</si>
  <si>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</si>
  <si>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</si>
  <si>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</si>
  <si>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</si>
  <si>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</si>
  <si>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</si>
  <si>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</si>
  <si>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</si>
  <si>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</si>
  <si>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</si>
  <si>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</si>
  <si>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</si>
  <si>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</si>
  <si>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</si>
  <si>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</si>
  <si>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</si>
  <si>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</si>
  <si>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</si>
  <si>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</si>
  <si>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</si>
  <si>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</si>
  <si>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</si>
  <si>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</si>
  <si>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</si>
  <si>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</si>
  <si>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</si>
  <si>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</si>
  <si>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</si>
  <si>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</si>
  <si>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</si>
  <si>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</si>
  <si>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</si>
  <si>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</si>
  <si>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</si>
  <si>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</si>
  <si>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</si>
  <si>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</si>
  <si>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</si>
  <si>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</si>
  <si>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</si>
  <si>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</si>
  <si>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</si>
  <si>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</si>
  <si>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</si>
  <si>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</si>
  <si>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</si>
  <si>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</si>
  <si>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</si>
  <si>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</si>
  <si>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</si>
  <si>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</si>
  <si>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</si>
  <si>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</si>
  <si>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</si>
  <si>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</si>
  <si>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</si>
  <si>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</si>
  <si>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</si>
  <si>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</si>
  <si>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</si>
  <si>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</si>
  <si>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</si>
  <si>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</si>
  <si>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</si>
  <si>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</si>
  <si>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</si>
  <si>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</si>
  <si>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</si>
  <si>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</si>
  <si>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</si>
  <si>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</si>
  <si>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</si>
  <si>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</si>
  <si>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</si>
  <si>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</si>
  <si>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</si>
  <si>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</si>
  <si>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</si>
  <si>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</si>
  <si>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</si>
  <si>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</si>
  <si>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</si>
  <si>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</si>
  <si>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</si>
  <si>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</si>
  <si>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</si>
  <si>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</si>
  <si>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</si>
  <si>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</si>
  <si>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</si>
  <si>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</si>
  <si>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</si>
  <si>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</si>
  <si>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</si>
  <si>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</si>
  <si>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</si>
  <si>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</si>
  <si>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</si>
  <si>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</si>
  <si>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</si>
  <si>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</si>
  <si>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</si>
  <si>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</si>
  <si>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</si>
  <si>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</si>
  <si>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</si>
  <si>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</si>
  <si>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</si>
  <si>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</si>
  <si>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</si>
  <si>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</si>
  <si>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</si>
  <si>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</si>
  <si>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</si>
  <si>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</si>
  <si>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</si>
  <si>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</si>
  <si>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</si>
  <si>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</si>
  <si>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</si>
  <si>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</si>
  <si>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</si>
  <si>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</si>
  <si>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</si>
  <si>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</si>
  <si>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</si>
  <si>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</si>
  <si>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</si>
  <si>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</si>
  <si>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</si>
  <si>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</si>
  <si>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</si>
  <si>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</si>
  <si>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</si>
  <si>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</si>
  <si>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</si>
  <si>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</si>
  <si>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</si>
  <si>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</si>
  <si>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</si>
  <si>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</si>
  <si>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</si>
  <si>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</si>
  <si>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</si>
  <si>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</si>
  <si>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</si>
  <si>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</si>
  <si>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</si>
  <si>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</si>
  <si>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</si>
  <si>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</si>
  <si>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</si>
  <si>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</si>
  <si>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</si>
  <si>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</si>
  <si>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</si>
  <si>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</si>
  <si>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</si>
  <si>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</si>
  <si>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</si>
  <si>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</si>
  <si>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</si>
  <si>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</si>
  <si>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</si>
  <si>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</si>
  <si>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</si>
  <si>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</si>
  <si>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</si>
  <si>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</si>
  <si>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</si>
  <si>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</si>
  <si>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</si>
  <si>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</si>
  <si>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</si>
  <si>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</si>
  <si>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</si>
  <si>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</si>
  <si>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</si>
  <si>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</si>
  <si>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</si>
  <si>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</si>
  <si>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</si>
  <si>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</si>
  <si>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</si>
  <si>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</si>
  <si>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</si>
  <si>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</si>
  <si>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</si>
  <si>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</si>
  <si>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</si>
  <si>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</si>
  <si>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</si>
  <si>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</si>
  <si>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</si>
  <si>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</si>
  <si>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</si>
  <si>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</si>
  <si>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</si>
  <si>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</si>
  <si>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</si>
  <si>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</si>
  <si>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</si>
  <si>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</si>
  <si>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</si>
  <si>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</si>
  <si>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</si>
  <si>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</si>
  <si>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</si>
  <si>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</si>
  <si>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</si>
  <si>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</si>
  <si>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</si>
  <si>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</si>
  <si>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</si>
  <si>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</si>
  <si>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</si>
  <si>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</si>
  <si>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</si>
  <si>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</si>
  <si>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</si>
  <si>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</si>
  <si>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</si>
  <si>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</si>
  <si>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</si>
  <si>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</si>
  <si>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</si>
  <si>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</si>
  <si>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</si>
  <si>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</si>
  <si>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</si>
  <si>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</si>
  <si>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</si>
  <si>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</si>
  <si>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</si>
  <si>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</si>
  <si>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</si>
  <si>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</si>
  <si>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</si>
  <si>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</si>
  <si>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</si>
  <si>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</si>
  <si>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</si>
  <si>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</si>
  <si>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</si>
  <si>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</si>
  <si>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</si>
  <si>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</si>
  <si>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</si>
  <si>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</si>
  <si>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</si>
  <si>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</si>
  <si>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</si>
  <si>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</si>
  <si>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</si>
  <si>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</si>
  <si>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</si>
  <si>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</si>
  <si>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</si>
  <si>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</si>
  <si>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</si>
  <si>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</si>
  <si>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</si>
  <si>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</si>
  <si>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</si>
  <si>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</si>
  <si>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</si>
  <si>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</si>
  <si>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</si>
  <si>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</si>
  <si>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</si>
  <si>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</si>
  <si>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</si>
  <si>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</si>
  <si>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</si>
  <si>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</si>
  <si>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</si>
  <si>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</si>
  <si>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</si>
  <si>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</si>
  <si>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</si>
  <si>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</si>
  <si>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</si>
  <si>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</si>
  <si>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</si>
  <si>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</si>
  <si>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</si>
  <si>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</si>
  <si>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</si>
  <si>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</si>
  <si>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</si>
  <si>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</si>
  <si>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</si>
  <si>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</si>
  <si>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</si>
  <si>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</si>
  <si>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</si>
  <si>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</si>
  <si>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</si>
  <si>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</si>
  <si>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</si>
  <si>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</si>
  <si>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</si>
  <si>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</si>
  <si>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</si>
  <si>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</si>
  <si>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</si>
  <si>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</si>
  <si>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</si>
  <si>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</si>
  <si>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</si>
  <si>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</si>
  <si>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</si>
  <si>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</si>
  <si>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</si>
  <si>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</si>
  <si>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</si>
  <si>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</si>
  <si>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</si>
  <si>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</si>
  <si>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</si>
  <si>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</si>
  <si>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</si>
  <si>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</si>
  <si>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</si>
  <si>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</si>
  <si>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</si>
  <si>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</si>
  <si>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</si>
  <si>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</si>
  <si>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</si>
  <si>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</si>
  <si>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</si>
  <si>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</si>
  <si>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</si>
  <si>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</si>
  <si>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</si>
  <si>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</si>
  <si>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</si>
  <si>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</si>
  <si>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</si>
  <si>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</si>
  <si>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</si>
  <si>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</si>
  <si>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</si>
  <si>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</si>
  <si>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</si>
  <si>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</si>
  <si>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</si>
  <si>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</si>
  <si>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</si>
  <si>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</si>
  <si>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</si>
  <si>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</si>
  <si>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</si>
  <si>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</si>
  <si>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</si>
  <si>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</si>
  <si>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</si>
  <si>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</si>
  <si>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</si>
  <si>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</si>
  <si>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</si>
  <si>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</si>
  <si>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</si>
  <si>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</si>
  <si>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</si>
  <si>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</si>
  <si>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</si>
  <si>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</si>
  <si>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</si>
  <si>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</si>
  <si>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</si>
  <si>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</si>
  <si>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</si>
  <si>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</si>
  <si>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</si>
  <si>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</si>
  <si>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</si>
  <si>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</si>
  <si>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</si>
  <si>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</si>
  <si>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</si>
  <si>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</si>
  <si>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</si>
  <si>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</si>
  <si>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</si>
  <si>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</si>
  <si>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</si>
  <si>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</si>
  <si>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</si>
  <si>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</si>
  <si>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</si>
  <si>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</si>
  <si>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</si>
  <si>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</si>
  <si>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</si>
  <si>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</si>
  <si>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</si>
  <si>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</si>
  <si>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</si>
  <si>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</si>
  <si>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</si>
  <si>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</si>
  <si>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</si>
  <si>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</si>
  <si>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</si>
  <si>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</si>
  <si>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</si>
  <si>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</si>
  <si>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</si>
  <si>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</si>
  <si>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</si>
  <si>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</si>
  <si>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</si>
  <si>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</si>
  <si>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</si>
  <si>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</si>
  <si>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</si>
  <si>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</si>
  <si>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</si>
  <si>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</si>
  <si>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</si>
  <si>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</si>
  <si>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</si>
  <si>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</si>
  <si>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</si>
  <si>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</si>
  <si>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</si>
  <si>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</si>
  <si>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</si>
  <si>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</si>
  <si>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</si>
  <si>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</si>
  <si>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</si>
  <si>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</si>
  <si>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</si>
  <si>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</si>
  <si>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</si>
  <si>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</si>
  <si>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</si>
  <si>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</si>
  <si>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</si>
  <si>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</si>
  <si>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</si>
  <si>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</si>
  <si>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</si>
  <si>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</si>
  <si>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</si>
  <si>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</si>
  <si>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</si>
  <si>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</si>
  <si>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</si>
  <si>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</si>
  <si>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</si>
  <si>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</si>
  <si>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</si>
  <si>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</si>
  <si>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</si>
  <si>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</si>
  <si>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</si>
  <si>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</si>
  <si>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</si>
  <si>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</si>
  <si>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</si>
  <si>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</si>
  <si>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</si>
  <si>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</si>
  <si>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</si>
  <si>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</si>
  <si>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</si>
  <si>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</si>
  <si>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</si>
  <si>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</si>
  <si>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</si>
  <si>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</si>
  <si>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</si>
  <si>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</si>
  <si>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</si>
  <si>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</si>
  <si>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</si>
  <si>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</si>
  <si>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</si>
  <si>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</si>
  <si>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</si>
  <si>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</si>
  <si>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</si>
  <si>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</si>
  <si>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</si>
  <si>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</si>
  <si>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</si>
  <si>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</si>
  <si>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</si>
  <si>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</si>
  <si>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</si>
  <si>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</si>
  <si>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</si>
  <si>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</si>
  <si>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</si>
  <si>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</si>
  <si>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</si>
  <si>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</si>
  <si>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</si>
  <si>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</si>
  <si>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</si>
  <si>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</si>
  <si>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</si>
  <si>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</si>
  <si>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</si>
  <si>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</si>
  <si>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</si>
  <si>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</si>
  <si>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</si>
  <si>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</si>
  <si>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</si>
  <si>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</si>
  <si>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</si>
  <si>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</si>
  <si>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</si>
  <si>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</si>
  <si>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</si>
  <si>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</si>
  <si>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</si>
  <si>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</si>
  <si>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</si>
  <si>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</si>
  <si>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</si>
  <si>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</si>
  <si>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</si>
  <si>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</si>
  <si>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</si>
  <si>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</si>
  <si>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</si>
  <si>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</si>
  <si>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</si>
  <si>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</si>
  <si>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</si>
  <si>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</si>
  <si>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</si>
  <si>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</si>
  <si>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</si>
  <si>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</si>
  <si>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</si>
  <si>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</si>
  <si>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</si>
  <si>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</si>
  <si>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</si>
  <si>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</si>
  <si>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</si>
  <si>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</si>
  <si>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</si>
  <si>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</si>
  <si>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</si>
  <si>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</si>
  <si>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</si>
  <si>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</si>
  <si>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</si>
  <si>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</si>
  <si>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</si>
  <si>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</si>
  <si>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</si>
  <si>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</si>
  <si>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</si>
  <si>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</si>
  <si>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</si>
  <si>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</si>
  <si>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</si>
  <si>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</si>
  <si>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</si>
  <si>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</si>
  <si>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</si>
  <si>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</si>
  <si>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</si>
  <si>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</si>
  <si>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</si>
  <si>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</si>
  <si>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</si>
  <si>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</si>
  <si>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</si>
  <si>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</si>
  <si>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</si>
  <si>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</si>
  <si>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</si>
  <si>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</si>
  <si>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</si>
  <si>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</si>
  <si>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</si>
  <si>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</si>
  <si>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</si>
  <si>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</si>
  <si>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</si>
  <si>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</si>
  <si>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</si>
  <si>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</si>
  <si>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</si>
  <si>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</si>
  <si>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</si>
  <si>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</si>
  <si>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</si>
  <si>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</si>
  <si>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</si>
  <si>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</si>
  <si>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</si>
  <si>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</si>
  <si>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</si>
  <si>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</si>
  <si>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</si>
  <si>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</si>
  <si>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</si>
  <si>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</si>
  <si>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</si>
  <si>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</si>
  <si>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</si>
  <si>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</si>
  <si>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</si>
  <si>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</si>
  <si>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</si>
  <si>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</si>
  <si>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</si>
  <si>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</si>
  <si>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</si>
  <si>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</si>
  <si>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</si>
  <si>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</si>
  <si>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</si>
  <si>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</si>
  <si>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</si>
  <si>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</si>
  <si>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</si>
  <si>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</si>
  <si>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</si>
  <si>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</si>
  <si>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</si>
  <si>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</si>
  <si>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</si>
  <si>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</si>
  <si>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</si>
  <si>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</si>
  <si>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</si>
  <si>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</si>
  <si>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</si>
  <si>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</si>
  <si>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</si>
  <si>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</si>
  <si>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</si>
  <si>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</si>
  <si>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</si>
  <si>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</si>
  <si>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</si>
  <si>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</si>
  <si>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</si>
  <si>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</si>
  <si>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</si>
  <si>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</si>
  <si>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</si>
  <si>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</si>
  <si>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</si>
  <si>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</si>
  <si>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</si>
  <si>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</si>
  <si>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</si>
  <si>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</si>
  <si>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</si>
  <si>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</si>
  <si>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</si>
  <si>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</si>
  <si>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</si>
  <si>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</si>
  <si>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</si>
  <si>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</si>
  <si>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</si>
  <si>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</si>
  <si>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</si>
  <si>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</si>
  <si>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</si>
  <si>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</si>
  <si>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</si>
  <si>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</si>
  <si>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</si>
  <si>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</si>
  <si>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</si>
  <si>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</si>
  <si>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</si>
  <si>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</si>
  <si>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</si>
  <si>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</si>
  <si>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</si>
  <si>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</si>
  <si>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</si>
  <si>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</si>
  <si>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</si>
  <si>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</si>
  <si>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</si>
  <si>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</si>
  <si>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</si>
  <si>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</si>
  <si>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</si>
  <si>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</si>
  <si>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</si>
  <si>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</si>
  <si>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</si>
  <si>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</si>
  <si>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</si>
  <si>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</si>
  <si>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</si>
  <si>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</si>
  <si>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</si>
  <si>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</si>
  <si>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</si>
  <si>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</si>
  <si>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</si>
  <si>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</si>
  <si>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</si>
  <si>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</si>
  <si>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</si>
  <si>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</si>
  <si>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</si>
  <si>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</si>
  <si>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</si>
  <si>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</si>
  <si>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</si>
  <si>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</si>
  <si>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</si>
  <si>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</si>
  <si>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</si>
  <si>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</si>
  <si>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</si>
  <si>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</si>
  <si>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</si>
  <si>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</si>
  <si>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</si>
  <si>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</si>
  <si>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</si>
  <si>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</si>
  <si>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</si>
  <si>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</si>
  <si>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</si>
  <si>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</si>
  <si>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</si>
  <si>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</si>
  <si>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</si>
  <si>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</si>
  <si>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</si>
  <si>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</si>
  <si>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</si>
  <si>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</si>
  <si>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</si>
  <si>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</si>
  <si>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</si>
  <si>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</si>
  <si>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</si>
  <si>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</si>
  <si>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</si>
  <si>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</si>
  <si>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</si>
  <si>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</si>
  <si>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</si>
  <si>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</si>
  <si>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</si>
  <si>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</si>
  <si>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</si>
  <si>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</si>
  <si>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</si>
  <si>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</si>
  <si>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</si>
  <si>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</si>
  <si>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</si>
  <si>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</si>
  <si>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</si>
  <si>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</si>
  <si>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</si>
  <si>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</si>
  <si>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</si>
  <si>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</si>
  <si>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</si>
  <si>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</si>
  <si>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</si>
  <si>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</si>
  <si>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</si>
  <si>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</si>
  <si>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</si>
  <si>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</si>
  <si>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</si>
  <si>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</si>
  <si>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</si>
  <si>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</si>
  <si>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</si>
  <si>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</si>
  <si>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</si>
  <si>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</si>
  <si>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</si>
  <si>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</si>
  <si>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</si>
  <si>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</si>
  <si>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</si>
  <si>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</si>
  <si>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</si>
  <si>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</si>
  <si>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</si>
  <si>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</si>
  <si>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</si>
  <si>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</si>
  <si>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</si>
  <si>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</si>
  <si>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</si>
  <si>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</si>
  <si>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</si>
  <si>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</si>
  <si>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</si>
  <si>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</si>
  <si>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</si>
  <si>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</si>
  <si>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</si>
  <si>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</si>
  <si>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</si>
  <si>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</si>
  <si>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</si>
  <si>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</si>
  <si>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</si>
  <si>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</si>
  <si>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</si>
  <si>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</si>
  <si>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</si>
  <si>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</si>
  <si>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</si>
  <si>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</si>
  <si>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</si>
  <si>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</si>
  <si>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</si>
  <si>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</si>
  <si>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</si>
  <si>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</si>
  <si>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</si>
  <si>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</si>
  <si>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</si>
  <si>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</si>
  <si>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</si>
  <si>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</si>
  <si>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</si>
  <si>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</si>
  <si>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</si>
  <si>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</si>
  <si>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</si>
  <si>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</si>
  <si>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</si>
  <si>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</si>
  <si>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</si>
  <si>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</si>
  <si>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</si>
  <si>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</si>
  <si>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</si>
  <si>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</si>
  <si>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</si>
  <si>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</si>
  <si>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</si>
  <si>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</si>
  <si>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</si>
  <si>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</si>
  <si>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</si>
  <si>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</si>
  <si>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</si>
  <si>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</si>
  <si>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</si>
  <si>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</si>
  <si>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</si>
  <si>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</si>
  <si>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</si>
  <si>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</si>
  <si>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</si>
  <si>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</si>
  <si>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</si>
  <si>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</si>
  <si>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</si>
  <si>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</si>
  <si>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</si>
  <si>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</si>
  <si>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</si>
  <si>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</si>
  <si>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</si>
  <si>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</si>
  <si>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</si>
  <si>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</si>
  <si>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</si>
  <si>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</si>
  <si>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</si>
  <si>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</si>
  <si>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</si>
  <si>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</si>
  <si>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</si>
  <si>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</si>
  <si>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</si>
  <si>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</si>
  <si>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</si>
  <si>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</si>
  <si>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</si>
  <si>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</si>
  <si>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</si>
  <si>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</si>
  <si>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</si>
  <si>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</si>
  <si>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</si>
  <si>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</si>
  <si>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</si>
  <si>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</si>
  <si>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</si>
  <si>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</si>
  <si>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</si>
  <si>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</si>
  <si>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</si>
  <si>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</si>
  <si>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</si>
  <si>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</si>
  <si>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</si>
  <si>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</si>
  <si>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</si>
  <si>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</si>
  <si>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</si>
  <si>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</si>
  <si>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</si>
  <si>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</si>
  <si>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</si>
  <si>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</si>
  <si>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</si>
  <si>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</si>
  <si>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</si>
  <si>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</si>
  <si>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</si>
  <si>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</si>
  <si>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</si>
  <si>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</si>
  <si>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</si>
  <si>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</si>
  <si>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</si>
  <si>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</si>
  <si>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</si>
  <si>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</si>
  <si>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</si>
  <si>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</si>
  <si>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</si>
  <si>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</si>
  <si>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</si>
  <si>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</si>
  <si>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</si>
  <si>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</si>
  <si>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</si>
  <si>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</si>
  <si>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</si>
  <si>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</si>
  <si>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</si>
  <si>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</si>
  <si>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</si>
  <si>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</si>
  <si>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</si>
  <si>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</si>
  <si>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</si>
  <si>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</si>
  <si>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</si>
  <si>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</si>
  <si>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</si>
  <si>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</si>
  <si>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</si>
  <si>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</si>
  <si>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</si>
  <si>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</si>
  <si>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</si>
  <si>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</si>
  <si>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</si>
  <si>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</si>
  <si>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</si>
  <si>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</si>
  <si>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</si>
  <si>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</si>
  <si>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</si>
  <si>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</si>
  <si>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</si>
  <si>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</si>
  <si>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</si>
  <si>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</si>
  <si>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</si>
  <si>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</si>
  <si>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</si>
  <si>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</si>
  <si>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</si>
  <si>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</si>
  <si>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</si>
  <si>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</si>
  <si>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</si>
  <si>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</si>
  <si>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</si>
  <si>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</si>
  <si>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</si>
  <si>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</si>
  <si>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</si>
  <si>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</si>
  <si>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</si>
  <si>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</si>
  <si>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</si>
  <si>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</si>
  <si>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</si>
  <si>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</si>
  <si>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</si>
  <si>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</si>
  <si>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</si>
  <si>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</si>
  <si>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</si>
  <si>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</si>
  <si>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</si>
  <si>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</si>
  <si>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</si>
  <si>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</si>
  <si>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</si>
  <si>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</si>
  <si>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</si>
  <si>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</si>
  <si>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</si>
  <si>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</si>
  <si>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</si>
  <si>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</si>
  <si>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</si>
  <si>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</si>
  <si>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</si>
  <si>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</si>
  <si>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</si>
  <si>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</si>
  <si>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</si>
  <si>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</si>
  <si>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</si>
  <si>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</si>
  <si>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</si>
  <si>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</si>
  <si>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</si>
  <si>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</si>
  <si>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</si>
  <si>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</si>
  <si>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</si>
  <si>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</si>
  <si>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</si>
  <si>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</si>
  <si>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</si>
  <si>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</si>
  <si>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</si>
  <si>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</si>
  <si>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</si>
  <si>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</si>
  <si>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</si>
  <si>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</si>
  <si>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</si>
  <si>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</si>
  <si>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</si>
  <si>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</si>
  <si>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</si>
  <si>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</si>
  <si>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</si>
  <si>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</si>
  <si>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</si>
  <si>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</si>
  <si>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</si>
  <si>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</si>
  <si>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</si>
  <si>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</si>
  <si>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</si>
  <si>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</si>
  <si>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</si>
  <si>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</si>
  <si>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</si>
  <si>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</si>
  <si>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</si>
  <si>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</si>
  <si>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</si>
  <si>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</si>
  <si>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</si>
  <si>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</si>
  <si>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</si>
  <si>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</si>
  <si>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</si>
  <si>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</si>
  <si>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</si>
  <si>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</si>
  <si>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</si>
  <si>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</si>
  <si>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</si>
  <si>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</si>
  <si>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</si>
  <si>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</si>
  <si>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</si>
  <si>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</si>
  <si>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</si>
  <si>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</si>
  <si>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</si>
  <si>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</si>
  <si>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</si>
  <si>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</si>
  <si>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</si>
  <si>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</si>
  <si>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</si>
  <si>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</si>
  <si>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</si>
  <si>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</si>
  <si>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</si>
  <si>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</si>
  <si>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</si>
  <si>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</si>
  <si>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</si>
  <si>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</si>
  <si>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</si>
  <si>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</si>
  <si>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</si>
  <si>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</si>
  <si>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</si>
  <si>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</si>
  <si>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</si>
  <si>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</si>
  <si>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</si>
  <si>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</si>
  <si>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</si>
  <si>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</si>
  <si>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</si>
  <si>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</si>
  <si>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</si>
  <si>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</si>
  <si>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</si>
  <si>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</si>
  <si>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</si>
  <si>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</si>
  <si>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</si>
  <si>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</si>
  <si>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</si>
  <si>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</si>
  <si>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</si>
  <si>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</si>
  <si>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</si>
  <si>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</si>
  <si>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</si>
  <si>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</si>
  <si>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</si>
  <si>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</si>
  <si>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</si>
  <si>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</si>
  <si>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</si>
  <si>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</si>
  <si>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</si>
  <si>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</si>
  <si>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</si>
  <si>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</si>
  <si>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</si>
  <si>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</si>
  <si>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</si>
  <si>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</si>
  <si>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</si>
  <si>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</si>
  <si>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</si>
  <si>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</si>
  <si>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</si>
  <si>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</si>
  <si>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</si>
  <si>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</si>
  <si>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</si>
  <si>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</si>
  <si>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</si>
  <si>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</si>
  <si>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</si>
  <si>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</si>
  <si>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</si>
  <si>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</si>
  <si>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</si>
  <si>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</si>
  <si>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</si>
  <si>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</si>
  <si>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</si>
  <si>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</si>
  <si>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</si>
  <si>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</si>
  <si>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</si>
  <si>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</si>
  <si>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</si>
  <si>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</si>
  <si>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</si>
  <si>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</si>
  <si>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</si>
  <si>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</si>
  <si>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</si>
  <si>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</si>
  <si>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</si>
  <si>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</si>
  <si>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</si>
  <si>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</si>
  <si>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</si>
  <si>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</si>
  <si>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</si>
  <si>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</si>
  <si>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</si>
  <si>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</si>
  <si>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</si>
  <si>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</si>
  <si>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</si>
  <si>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</si>
  <si>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</si>
  <si>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</si>
  <si>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</si>
  <si>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</si>
  <si>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</si>
  <si>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</si>
  <si>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</si>
  <si>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</si>
  <si>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</si>
  <si>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</si>
  <si>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</si>
  <si>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</si>
  <si>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</si>
  <si>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</si>
  <si>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</si>
  <si>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</si>
  <si>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</si>
  <si>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</si>
  <si>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</si>
  <si>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</si>
  <si>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</si>
  <si>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</si>
  <si>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</si>
  <si>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</si>
  <si>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</si>
  <si>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</si>
  <si>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</si>
  <si>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</si>
  <si>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</si>
  <si>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</si>
  <si>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</si>
  <si>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</si>
  <si>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</si>
  <si>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</si>
  <si>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</si>
  <si>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</si>
  <si>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</si>
  <si>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</si>
  <si>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</si>
  <si>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</si>
  <si>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</si>
  <si>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</si>
  <si>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</si>
  <si>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</si>
  <si>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</si>
  <si>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</si>
  <si>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</si>
  <si>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</si>
  <si>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</si>
  <si>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</si>
  <si>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</si>
  <si>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</si>
  <si>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</si>
  <si>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</si>
  <si>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</si>
  <si>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</si>
  <si>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</si>
  <si>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</si>
  <si>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</si>
  <si>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</si>
  <si>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</si>
  <si>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</si>
  <si>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</si>
  <si>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</si>
  <si>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</si>
  <si>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</si>
  <si>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</si>
  <si>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</si>
  <si>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</si>
  <si>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</si>
  <si>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</si>
  <si>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</si>
  <si>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</si>
  <si>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</si>
  <si>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</si>
  <si>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</si>
  <si>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</si>
  <si>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</si>
  <si>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</si>
  <si>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</si>
  <si>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</si>
  <si>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</si>
  <si>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</si>
  <si>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</si>
  <si>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</si>
  <si>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</si>
  <si>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</si>
  <si>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</si>
  <si>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</si>
  <si>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</si>
  <si>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</si>
  <si>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</si>
  <si>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</si>
  <si>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</si>
  <si>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</si>
  <si>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</si>
  <si>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</si>
  <si>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</si>
  <si>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</si>
  <si>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</si>
  <si>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</si>
  <si>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</si>
  <si>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</si>
  <si>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</si>
  <si>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</si>
  <si>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</si>
  <si>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</si>
  <si>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</si>
  <si>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</si>
  <si>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</si>
  <si>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</si>
  <si>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</si>
  <si>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</si>
  <si>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</si>
  <si>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</si>
  <si>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</si>
  <si>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</si>
  <si>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</si>
  <si>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</si>
  <si>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</si>
  <si>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</si>
  <si>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</si>
  <si>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</si>
  <si>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</si>
  <si>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</si>
  <si>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</si>
  <si>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</si>
  <si>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</si>
  <si>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</si>
  <si>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</si>
  <si>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</si>
  <si>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</si>
  <si>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</si>
  <si>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</si>
  <si>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</si>
  <si>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</si>
  <si>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</si>
  <si>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</si>
  <si>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</si>
  <si>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</si>
  <si>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</si>
  <si>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</si>
  <si>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</si>
  <si>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</si>
  <si>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</si>
  <si>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</si>
  <si>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</si>
  <si>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</si>
  <si>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</si>
  <si>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</si>
  <si>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</si>
  <si>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</si>
  <si>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</si>
  <si>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</si>
  <si>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</si>
  <si>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</si>
  <si>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</si>
  <si>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</si>
  <si>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</si>
  <si>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</si>
  <si>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</si>
  <si>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</si>
  <si>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</si>
  <si>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</si>
  <si>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</si>
  <si>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</si>
  <si>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</si>
  <si>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</si>
  <si>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</si>
  <si>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</si>
  <si>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</si>
  <si>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</si>
  <si>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</si>
  <si>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</si>
  <si>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</si>
  <si>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</si>
  <si>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</si>
  <si>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</si>
  <si>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</si>
  <si>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</si>
  <si>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</si>
  <si>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</si>
  <si>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</si>
  <si>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</si>
  <si>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</si>
  <si>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</si>
  <si>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</si>
  <si>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</si>
  <si>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</si>
  <si>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</si>
  <si>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</si>
  <si>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</si>
  <si>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</si>
  <si>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</si>
  <si>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</si>
  <si>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</si>
  <si>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</si>
  <si>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</si>
  <si>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</si>
  <si>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</si>
  <si>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</si>
  <si>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</si>
  <si>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</si>
  <si>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</si>
  <si>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</si>
  <si>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</si>
  <si>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</si>
  <si>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</si>
  <si>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</si>
  <si>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</si>
  <si>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</si>
  <si>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</si>
  <si>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</si>
  <si>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</si>
  <si>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</si>
  <si>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</si>
  <si>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</si>
  <si>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</si>
  <si>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</si>
  <si>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</si>
  <si>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</si>
  <si>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</si>
  <si>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</si>
  <si>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</si>
  <si>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</si>
  <si>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</si>
  <si>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</si>
  <si>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</si>
  <si>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</si>
  <si>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</si>
  <si>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</si>
  <si>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</si>
  <si>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</si>
  <si>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</si>
  <si>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</si>
  <si>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</si>
  <si>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</si>
  <si>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</si>
  <si>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</si>
  <si>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</si>
  <si>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</si>
  <si>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</si>
  <si>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</si>
  <si>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</si>
  <si>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</si>
  <si>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</si>
  <si>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</si>
  <si>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</si>
  <si>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</si>
  <si>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</si>
  <si>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</si>
  <si>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</si>
  <si>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</si>
  <si>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</si>
  <si>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</si>
  <si>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</si>
  <si>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</si>
  <si>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</si>
  <si>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</si>
  <si>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</si>
  <si>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</si>
  <si>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</si>
  <si>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</si>
  <si>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</si>
  <si>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</si>
  <si>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</si>
  <si>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</si>
  <si>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</si>
  <si>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</si>
  <si>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</si>
  <si>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</si>
  <si>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</si>
  <si>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</si>
  <si>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</si>
  <si>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</si>
  <si>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</si>
  <si>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</si>
  <si>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</si>
  <si>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</si>
  <si>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</si>
  <si>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</si>
  <si>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</si>
  <si>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</si>
  <si>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</si>
  <si>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</si>
  <si>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</si>
  <si>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</si>
  <si>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</si>
  <si>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</si>
  <si>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</si>
  <si>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</si>
  <si>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</si>
  <si>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</si>
  <si>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</si>
  <si>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</si>
  <si>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</si>
  <si>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</si>
  <si>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</si>
  <si>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</si>
  <si>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</si>
  <si>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</si>
  <si>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</si>
  <si>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</si>
  <si>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</si>
  <si>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</si>
  <si>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</si>
  <si>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</si>
  <si>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</si>
  <si>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</si>
  <si>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</si>
  <si>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</si>
  <si>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</si>
  <si>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</si>
  <si>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</si>
  <si>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</si>
  <si>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</si>
  <si>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</si>
  <si>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</si>
  <si>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</si>
  <si>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</si>
  <si>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</si>
  <si>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</si>
  <si>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</si>
  <si>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</si>
  <si>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</si>
  <si>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</si>
  <si>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</si>
  <si>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</si>
  <si>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</si>
  <si>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</si>
  <si>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</si>
  <si>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</si>
  <si>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</si>
  <si>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</si>
  <si>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</si>
  <si>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</si>
  <si>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</si>
  <si>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</si>
  <si>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</si>
  <si>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</si>
  <si>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</si>
  <si>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</si>
  <si>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</si>
  <si>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</si>
  <si>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</si>
  <si>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</si>
  <si>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</si>
  <si>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</si>
  <si>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</si>
  <si>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</si>
  <si>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</si>
  <si>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</si>
  <si>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</si>
  <si>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</si>
  <si>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</si>
  <si>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</si>
  <si>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</si>
  <si>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</si>
  <si>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</si>
  <si>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</si>
  <si>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</si>
  <si>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</si>
  <si>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</si>
  <si>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</si>
  <si>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</si>
  <si>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</si>
  <si>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</si>
  <si>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</si>
  <si>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</si>
  <si>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</si>
  <si>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</si>
  <si>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</si>
  <si>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</si>
  <si>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</si>
  <si>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</si>
  <si>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</si>
  <si>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</si>
  <si>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</si>
  <si>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</si>
  <si>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</si>
  <si>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</si>
  <si>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</si>
  <si>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</si>
  <si>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</si>
  <si>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</si>
  <si>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</si>
  <si>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</si>
  <si>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</si>
  <si>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</si>
  <si>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</si>
  <si>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</si>
  <si>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</si>
  <si>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</si>
  <si>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</si>
  <si>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</si>
  <si>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</si>
  <si>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</si>
  <si>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</si>
  <si>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</si>
  <si>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</si>
  <si>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</si>
  <si>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</si>
  <si>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</si>
  <si>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</si>
  <si>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</si>
  <si>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</si>
  <si>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</si>
  <si>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</si>
  <si>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</si>
  <si>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</si>
  <si>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</si>
  <si>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</si>
  <si>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</si>
  <si>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</si>
  <si>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</si>
  <si>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</si>
  <si>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</si>
  <si>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</si>
  <si>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</si>
  <si>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</si>
  <si>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</si>
  <si>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</si>
  <si>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</si>
  <si>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</si>
  <si>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</si>
  <si>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</si>
  <si>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</si>
  <si>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</si>
  <si>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</si>
  <si>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</si>
  <si>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</si>
  <si>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</si>
  <si>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</si>
  <si>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</si>
  <si>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</si>
  <si>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</si>
  <si>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</si>
  <si>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</si>
  <si>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</si>
  <si>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</si>
  <si>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</si>
  <si>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</si>
  <si>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</si>
  <si>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</si>
  <si>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</si>
  <si>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</si>
  <si>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</si>
  <si>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</si>
  <si>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</si>
  <si>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</si>
  <si>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</si>
  <si>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</si>
  <si>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</si>
  <si>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</si>
  <si>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</si>
  <si>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</si>
  <si>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</si>
  <si>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</si>
  <si>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</si>
  <si>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</si>
  <si>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</si>
  <si>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</si>
  <si>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</si>
  <si>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</si>
  <si>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</si>
  <si>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</si>
  <si>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</si>
  <si>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</si>
  <si>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</si>
  <si>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</si>
  <si>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</si>
  <si>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</si>
  <si>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</si>
  <si>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</si>
  <si>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</si>
  <si>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</si>
  <si>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</si>
  <si>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</si>
  <si>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</si>
  <si>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</si>
  <si>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</si>
  <si>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</si>
  <si>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</si>
  <si>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</si>
  <si>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</si>
  <si>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</si>
  <si>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</si>
  <si>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</si>
  <si>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</si>
  <si>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</si>
  <si>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</si>
  <si>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</si>
  <si>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</si>
  <si>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</si>
  <si>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</si>
  <si>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</si>
  <si>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</si>
  <si>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</si>
  <si>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</si>
  <si>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</si>
  <si>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</si>
  <si>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</si>
  <si>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</si>
  <si>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</si>
  <si>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</si>
  <si>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</si>
  <si>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</si>
  <si>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</si>
  <si>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</si>
  <si>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</si>
  <si>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</si>
  <si>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</si>
  <si>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</si>
  <si>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</si>
  <si>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</si>
  <si>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</si>
  <si>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</si>
  <si>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</si>
  <si>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</si>
  <si>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</si>
  <si>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</si>
  <si>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</si>
  <si>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</si>
  <si>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</si>
  <si>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</si>
  <si>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</si>
  <si>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</si>
  <si>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</si>
  <si>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</si>
  <si>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</si>
  <si>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</si>
  <si>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</si>
  <si>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</si>
  <si>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</si>
  <si>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</si>
  <si>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</si>
  <si>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</si>
  <si>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</si>
  <si>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</si>
  <si>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</si>
  <si>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</si>
  <si>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</si>
  <si>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</si>
  <si>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</si>
  <si>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</si>
  <si>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</si>
  <si>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</si>
  <si>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</si>
  <si>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</si>
  <si>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</si>
  <si>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</si>
  <si>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</si>
  <si>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</si>
  <si>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</si>
  <si>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</si>
  <si>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</si>
  <si>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</si>
  <si>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</si>
  <si>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</si>
  <si>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</si>
  <si>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</si>
  <si>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</si>
  <si>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</si>
  <si>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</si>
  <si>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</si>
  <si>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</si>
  <si>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</si>
  <si>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</si>
  <si>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</si>
  <si>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</si>
  <si>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</si>
  <si>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</si>
  <si>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</si>
  <si>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</si>
  <si>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</si>
  <si>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</si>
  <si>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</si>
  <si>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</si>
  <si>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</si>
  <si>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</si>
  <si>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</si>
  <si>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</si>
  <si>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</si>
  <si>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</si>
  <si>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</si>
  <si>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</si>
  <si>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</si>
  <si>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</si>
  <si>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</si>
  <si>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</si>
  <si>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</si>
  <si>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</si>
  <si>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</si>
  <si>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</si>
  <si>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</si>
  <si>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</si>
  <si>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</si>
  <si>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</si>
  <si>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</si>
  <si>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</si>
  <si>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</si>
  <si>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</si>
  <si>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</si>
  <si>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</si>
  <si>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</si>
  <si>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</si>
  <si>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</si>
  <si>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</si>
  <si>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</si>
  <si>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</si>
  <si>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</si>
  <si>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</si>
  <si>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</si>
  <si>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</si>
  <si>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</si>
  <si>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</si>
  <si>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</si>
  <si>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</si>
  <si>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</si>
  <si>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</si>
  <si>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</si>
  <si>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</si>
  <si>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</si>
  <si>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</si>
  <si>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</si>
  <si>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</si>
  <si>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</si>
  <si>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</si>
  <si>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</si>
  <si>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</si>
  <si>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</si>
  <si>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</si>
  <si>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</si>
  <si>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</si>
  <si>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</si>
  <si>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</si>
  <si>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</si>
  <si>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</si>
  <si>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</si>
  <si>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</si>
  <si>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</si>
  <si>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</si>
  <si>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</si>
  <si>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</si>
  <si>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</si>
  <si>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</si>
  <si>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</si>
  <si>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</si>
  <si>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</si>
  <si>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</si>
  <si>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</si>
  <si>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</si>
  <si>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</si>
  <si>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</si>
  <si>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</si>
  <si>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</si>
  <si>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</si>
  <si>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</si>
  <si>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</si>
  <si>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</si>
  <si>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</si>
  <si>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</si>
  <si>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</si>
  <si>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</si>
  <si>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</si>
  <si>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</si>
  <si>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</si>
  <si>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</si>
  <si>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</si>
  <si>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</si>
  <si>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</si>
  <si>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</si>
  <si>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</si>
  <si>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</si>
  <si>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</si>
  <si>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</si>
  <si>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</si>
  <si>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</si>
  <si>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</si>
  <si>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</si>
  <si>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</si>
  <si>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</si>
  <si>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</si>
  <si>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</si>
  <si>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</si>
  <si>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</si>
  <si>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</si>
  <si>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</si>
  <si>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</si>
  <si>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</si>
  <si>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</si>
  <si>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</si>
  <si>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</si>
  <si>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</si>
  <si>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</si>
  <si>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</si>
  <si>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</si>
  <si>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</si>
  <si>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</si>
  <si>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</si>
  <si>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</si>
  <si>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</si>
  <si>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</si>
  <si>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</si>
  <si>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</si>
  <si>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</si>
  <si>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</si>
  <si>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</si>
  <si>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</si>
  <si>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</si>
  <si>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</si>
  <si>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</si>
  <si>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</si>
  <si>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</si>
  <si>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</si>
  <si>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</si>
  <si>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</si>
  <si>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</si>
  <si>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</si>
  <si>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</si>
  <si>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</si>
  <si>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</si>
  <si>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</si>
  <si>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</si>
  <si>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</si>
  <si>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</si>
  <si>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</si>
  <si>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</si>
  <si>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</si>
  <si>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</si>
  <si>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</si>
  <si>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</si>
  <si>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</si>
  <si>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</si>
  <si>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</si>
  <si>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</si>
  <si>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</si>
  <si>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</si>
  <si>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</si>
  <si>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</si>
  <si>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</si>
  <si>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</si>
  <si>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</si>
  <si>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</si>
  <si>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</si>
  <si>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</si>
  <si>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</si>
  <si>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</si>
  <si>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</si>
  <si>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</si>
  <si>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</si>
  <si>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</si>
  <si>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</si>
  <si>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</si>
  <si>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</si>
  <si>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</si>
  <si>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</si>
  <si>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</si>
  <si>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</si>
  <si>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</si>
  <si>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</si>
  <si>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</si>
  <si>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</si>
  <si>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</si>
  <si>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</si>
  <si>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</si>
  <si>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</si>
  <si>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</si>
  <si>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</si>
  <si>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</si>
  <si>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</si>
  <si>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</si>
  <si>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</si>
  <si>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</si>
  <si>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</si>
  <si>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</si>
  <si>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</si>
  <si>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</si>
  <si>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</si>
  <si>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</si>
  <si>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</si>
  <si>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</si>
  <si>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</si>
  <si>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</si>
  <si>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</si>
  <si>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</si>
  <si>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</si>
  <si>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</si>
  <si>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</si>
  <si>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</si>
  <si>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</si>
  <si>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</si>
  <si>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</si>
  <si>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</si>
  <si>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</si>
  <si>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</si>
  <si>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</si>
  <si>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</si>
  <si>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</si>
  <si>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</si>
  <si>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</si>
  <si>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</si>
  <si>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</si>
  <si>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</si>
  <si>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</si>
  <si>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</si>
  <si>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</si>
  <si>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</si>
  <si>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</si>
  <si>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</si>
  <si>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</si>
  <si>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</si>
  <si>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</si>
  <si>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</si>
  <si>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</si>
  <si>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</si>
  <si>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</si>
  <si>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</si>
  <si>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</si>
  <si>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</si>
  <si>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</si>
  <si>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</si>
  <si>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</si>
  <si>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</si>
  <si>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</si>
  <si>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</si>
  <si>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</si>
  <si>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</si>
  <si>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</si>
  <si>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</si>
  <si>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</si>
  <si>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</si>
  <si>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</si>
  <si>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</si>
  <si>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</si>
  <si>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</si>
  <si>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</si>
  <si>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</si>
  <si>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</si>
  <si>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</si>
  <si>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</si>
  <si>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</si>
  <si>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</si>
  <si>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</si>
  <si>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</si>
  <si>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</si>
  <si>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</si>
  <si>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</si>
  <si>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</si>
  <si>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</si>
  <si>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</si>
  <si>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</si>
  <si>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</si>
  <si>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</si>
  <si>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</si>
  <si>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</si>
  <si>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</si>
  <si>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</si>
  <si>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</si>
  <si>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</si>
  <si>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</si>
  <si>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</si>
  <si>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</si>
  <si>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</si>
  <si>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</si>
  <si>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</si>
  <si>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</si>
  <si>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</si>
  <si>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</si>
  <si>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</si>
  <si>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</si>
  <si>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</si>
  <si>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</si>
  <si>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</si>
  <si>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</si>
  <si>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</si>
  <si>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</si>
  <si>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</si>
  <si>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</si>
  <si>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</si>
  <si>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</si>
  <si>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</si>
  <si>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</si>
  <si>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</si>
  <si>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</si>
  <si>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</si>
  <si>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</si>
  <si>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</si>
  <si>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</si>
  <si>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</si>
  <si>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</si>
  <si>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</si>
  <si>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</si>
  <si>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</si>
  <si>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</si>
  <si>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</si>
  <si>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</si>
  <si>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</si>
  <si>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</si>
  <si>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</si>
  <si>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</si>
  <si>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</si>
  <si>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</si>
  <si>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</si>
  <si>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</si>
  <si>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</si>
  <si>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</si>
  <si>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</si>
  <si>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</si>
  <si>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</si>
  <si>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</si>
  <si>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</si>
  <si>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</si>
  <si>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</si>
  <si>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</si>
  <si>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</si>
  <si>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</si>
  <si>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</si>
  <si>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</si>
  <si>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</si>
  <si>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</si>
  <si>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</si>
  <si>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</si>
  <si>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</si>
  <si>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</si>
  <si>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</si>
  <si>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</si>
  <si>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</si>
  <si>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</si>
  <si>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</si>
  <si>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</si>
  <si>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</si>
  <si>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</si>
  <si>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</si>
  <si>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</si>
  <si>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</si>
  <si>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</si>
  <si>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</si>
  <si>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</si>
  <si>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</si>
  <si>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</si>
  <si>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</si>
  <si>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</si>
  <si>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</si>
  <si>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</si>
  <si>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</si>
  <si>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</si>
  <si>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</si>
  <si>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</si>
  <si>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</si>
  <si>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</si>
  <si>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</si>
  <si>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</si>
  <si>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</si>
  <si>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</si>
  <si>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</si>
  <si>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</si>
  <si>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</si>
  <si>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</si>
  <si>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</si>
  <si>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</si>
  <si>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</si>
  <si>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</si>
  <si>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</si>
  <si>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</si>
  <si>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</si>
  <si>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</si>
  <si>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</si>
  <si>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</si>
  <si>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</si>
  <si>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</si>
  <si>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</si>
  <si>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</si>
  <si>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</si>
  <si>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</si>
  <si>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</si>
  <si>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</si>
  <si>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</si>
  <si>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</si>
  <si>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</si>
  <si>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</si>
  <si>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</si>
  <si>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</si>
  <si>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</si>
  <si>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</si>
  <si>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</si>
  <si>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</si>
  <si>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</si>
  <si>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</si>
  <si>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</si>
  <si>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</si>
  <si>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</si>
  <si>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</si>
  <si>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</si>
  <si>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</si>
  <si>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</si>
  <si>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</si>
  <si>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</si>
  <si>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</si>
  <si>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</si>
  <si>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</si>
  <si>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</si>
  <si>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</si>
  <si>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</si>
  <si>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</si>
  <si>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</si>
  <si>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</si>
  <si>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</si>
  <si>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</si>
  <si>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</si>
  <si>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</si>
  <si>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</si>
  <si>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</si>
  <si>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</si>
  <si>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</si>
  <si>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</si>
  <si>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</si>
  <si>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</si>
  <si>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</si>
  <si>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</si>
  <si>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</si>
  <si>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</si>
  <si>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</si>
  <si>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</si>
  <si>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</si>
  <si>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</si>
  <si>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</si>
  <si>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</si>
  <si>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</si>
  <si>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</si>
  <si>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</si>
  <si>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</si>
  <si>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</si>
  <si>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</si>
  <si>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</si>
  <si>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</si>
  <si>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</si>
  <si>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</si>
  <si>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</si>
  <si>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</si>
  <si>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</si>
  <si>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</si>
  <si>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</si>
  <si>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</si>
  <si>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</si>
  <si>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</si>
  <si>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</si>
  <si>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</si>
  <si>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</si>
  <si>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</si>
  <si>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</si>
  <si>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</si>
  <si>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</si>
  <si>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</si>
  <si>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</si>
  <si>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</si>
  <si>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</si>
  <si>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</si>
  <si>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</si>
  <si>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</si>
  <si>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</si>
  <si>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</si>
  <si>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</si>
  <si>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</si>
  <si>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</si>
  <si>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</si>
  <si>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</si>
  <si>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</si>
  <si>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</si>
  <si>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</si>
  <si>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</si>
  <si>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</si>
  <si>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</si>
  <si>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</si>
  <si>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</si>
  <si>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</si>
  <si>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</si>
  <si>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</si>
  <si>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</si>
  <si>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</si>
  <si>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</si>
  <si>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</si>
  <si>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</si>
  <si>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</si>
  <si>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</si>
  <si>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</si>
  <si>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</si>
  <si>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</si>
  <si>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</si>
  <si>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</si>
  <si>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</si>
  <si>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</si>
  <si>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</si>
  <si>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</si>
  <si>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</si>
  <si>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</si>
  <si>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</si>
  <si>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</si>
  <si>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</si>
  <si>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</si>
  <si>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</si>
  <si>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</si>
  <si>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</si>
  <si>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</si>
  <si>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</si>
  <si>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</si>
  <si>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</si>
  <si>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</si>
  <si>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</si>
  <si>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</si>
  <si>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</si>
  <si>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</si>
  <si>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</si>
  <si>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</si>
  <si>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</si>
  <si>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</si>
  <si>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</si>
  <si>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</si>
  <si>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</si>
  <si>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</si>
  <si>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</si>
  <si>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</si>
  <si>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</si>
  <si>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</si>
  <si>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</si>
  <si>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</si>
  <si>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</si>
  <si>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</si>
  <si>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</si>
  <si>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</si>
  <si>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</si>
  <si>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</si>
  <si>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</si>
  <si>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</si>
  <si>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</si>
  <si>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</si>
  <si>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</si>
  <si>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</si>
  <si>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</si>
  <si>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</si>
  <si>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</si>
  <si>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</si>
  <si>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</si>
  <si>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</si>
  <si>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</si>
  <si>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</si>
  <si>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</si>
  <si>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</si>
  <si>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</si>
  <si>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</si>
  <si>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</si>
  <si>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</si>
  <si>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</si>
  <si>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</si>
  <si>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</si>
  <si>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</si>
  <si>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</si>
  <si>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</si>
  <si>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</si>
  <si>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</si>
  <si>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</si>
  <si>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</si>
  <si>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</si>
  <si>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</si>
  <si>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</si>
  <si>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</si>
  <si>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</si>
  <si>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</si>
  <si>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</si>
  <si>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</si>
  <si>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</si>
  <si>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</si>
  <si>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</si>
  <si>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</si>
  <si>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</si>
  <si>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</si>
  <si>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</si>
  <si>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</si>
  <si>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</si>
  <si>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</si>
  <si>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</si>
  <si>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</si>
  <si>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</si>
  <si>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</si>
  <si>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</si>
  <si>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</si>
  <si>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</si>
  <si>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</si>
  <si>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</si>
  <si>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</si>
  <si>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</si>
  <si>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</si>
  <si>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</si>
  <si>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</si>
  <si>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</si>
  <si>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</si>
  <si>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</si>
  <si>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</si>
  <si>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</si>
  <si>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</si>
  <si>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</si>
  <si>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</si>
  <si>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</si>
  <si>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</si>
  <si>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</si>
  <si>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</si>
  <si>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</si>
  <si>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</si>
  <si>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</si>
  <si>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</si>
  <si>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</si>
  <si>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</si>
  <si>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</si>
  <si>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</si>
  <si>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</si>
  <si>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</si>
  <si>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</si>
  <si>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</si>
  <si>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</si>
  <si>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</si>
  <si>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</si>
  <si>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</si>
  <si>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</si>
  <si>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</si>
  <si>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</si>
  <si>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</si>
  <si>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</si>
  <si>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</si>
  <si>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</si>
  <si>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</si>
  <si>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</si>
  <si>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</si>
  <si>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</si>
  <si>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</si>
  <si>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</si>
  <si>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</si>
  <si>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</si>
  <si>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</si>
  <si>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</si>
  <si>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</si>
  <si>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</si>
  <si>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</si>
  <si>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</si>
  <si>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</si>
  <si>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</si>
  <si>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</si>
  <si>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</si>
  <si>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</si>
  <si>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</si>
  <si>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</si>
  <si>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</si>
  <si>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</si>
  <si>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</si>
  <si>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</si>
  <si>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</si>
  <si>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</si>
  <si>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</si>
  <si>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</si>
  <si>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</si>
  <si>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</si>
  <si>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</si>
  <si>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</si>
  <si>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</si>
  <si>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</si>
  <si>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</si>
  <si>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</si>
  <si>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</si>
  <si>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</si>
  <si>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</si>
  <si>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</si>
  <si>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</si>
  <si>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</si>
  <si>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</si>
  <si>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</si>
  <si>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</si>
  <si>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</si>
  <si>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</si>
  <si>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</si>
  <si>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</si>
  <si>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</si>
  <si>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</si>
  <si>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</si>
  <si>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</si>
  <si>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</si>
  <si>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</si>
  <si>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</si>
  <si>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</si>
  <si>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</si>
  <si>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</si>
  <si>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</si>
  <si>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</si>
  <si>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</si>
  <si>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</si>
  <si>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</si>
  <si>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</si>
  <si>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</si>
  <si>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</si>
  <si>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</si>
  <si>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</si>
  <si>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</si>
  <si>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</si>
  <si>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</si>
  <si>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</si>
  <si>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</si>
  <si>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</si>
  <si>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</si>
  <si>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</si>
  <si>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</si>
  <si>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</si>
  <si>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</si>
  <si>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</si>
  <si>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</si>
  <si>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</si>
  <si>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</si>
  <si>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</si>
  <si>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</si>
  <si>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</si>
  <si>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</si>
  <si>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</si>
  <si>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</si>
  <si>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</si>
  <si>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</si>
  <si>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</si>
  <si>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</si>
  <si>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</si>
  <si>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</si>
  <si>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</si>
  <si>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</si>
  <si>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</si>
  <si>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</si>
  <si>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</si>
  <si>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</si>
  <si>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</si>
  <si>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</si>
  <si>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</si>
  <si>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</si>
  <si>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</si>
  <si>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</si>
  <si>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</si>
  <si>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</si>
  <si>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</si>
  <si>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</si>
  <si>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</si>
  <si>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</si>
  <si>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</si>
  <si>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</si>
  <si>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</si>
  <si>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</si>
  <si>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</si>
  <si>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</si>
  <si>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</si>
  <si>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</si>
  <si>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</si>
  <si>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</si>
  <si>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</si>
  <si>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</si>
  <si>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</si>
  <si>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</si>
  <si>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</si>
  <si>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</si>
  <si>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</si>
  <si>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</si>
  <si>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</si>
  <si>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</si>
  <si>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</si>
  <si>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</si>
  <si>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</si>
  <si>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</si>
  <si>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</si>
  <si>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</si>
  <si>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</si>
  <si>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</si>
  <si>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</si>
  <si>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</si>
  <si>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</si>
  <si>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</si>
  <si>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</si>
  <si>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</si>
  <si>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</si>
  <si>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</si>
  <si>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</si>
  <si>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</si>
  <si>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</si>
  <si>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</si>
  <si>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</si>
  <si>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</si>
  <si>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</si>
  <si>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</si>
  <si>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</si>
  <si>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</si>
  <si>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</si>
  <si>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</si>
  <si>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</si>
  <si>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</si>
  <si>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</si>
  <si>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</si>
  <si>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</si>
  <si>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</si>
  <si>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</si>
  <si>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</si>
  <si>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</si>
  <si>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</si>
  <si>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</si>
  <si>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</si>
  <si>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</si>
  <si>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</si>
  <si>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</si>
  <si>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</si>
  <si>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</si>
  <si>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</si>
  <si>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</si>
  <si>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</si>
  <si>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</si>
  <si>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</si>
  <si>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</si>
  <si>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</si>
  <si>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</si>
  <si>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</si>
  <si>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</si>
  <si>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</si>
  <si>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</si>
  <si>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</si>
  <si>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</si>
  <si>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</si>
  <si>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</si>
  <si>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</si>
  <si>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</si>
  <si>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</si>
  <si>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</si>
  <si>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</si>
  <si>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</si>
  <si>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</si>
  <si>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</si>
  <si>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</si>
  <si>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</si>
  <si>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</si>
  <si>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</si>
  <si>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</si>
  <si>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</si>
  <si>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</si>
  <si>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</si>
  <si>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</si>
  <si>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</si>
  <si>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</si>
  <si>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</si>
  <si>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</si>
  <si>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</si>
  <si>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</si>
  <si>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</si>
  <si>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</si>
  <si>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</si>
  <si>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</si>
  <si>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</si>
  <si>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</si>
  <si>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</si>
  <si>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</si>
  <si>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</si>
  <si>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</si>
  <si>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</si>
  <si>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</si>
  <si>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</si>
  <si>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</si>
  <si>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</si>
  <si>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</si>
  <si>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</si>
  <si>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</si>
  <si>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</si>
  <si>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</si>
  <si>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</si>
  <si>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</si>
  <si>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</si>
  <si>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</si>
  <si>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</si>
  <si>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</si>
  <si>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</si>
  <si>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</si>
  <si>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</si>
  <si>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</si>
  <si>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</si>
  <si>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</si>
  <si>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</si>
  <si>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</si>
  <si>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</si>
  <si>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</si>
  <si>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</si>
  <si>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</si>
  <si>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</si>
  <si>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</si>
  <si>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</si>
  <si>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</si>
  <si>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</si>
  <si>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</si>
  <si>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</si>
  <si>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</si>
  <si>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</si>
  <si>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</si>
  <si>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</si>
  <si>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</si>
  <si>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</si>
  <si>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</si>
  <si>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</si>
  <si>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</si>
  <si>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</si>
  <si>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</si>
  <si>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</si>
  <si>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</si>
  <si>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</si>
  <si>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</si>
  <si>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</si>
  <si>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</si>
  <si>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</si>
  <si>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</si>
  <si>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</si>
  <si>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</si>
  <si>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</si>
  <si>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</si>
  <si>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</si>
  <si>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</si>
  <si>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</si>
  <si>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</si>
  <si>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</si>
  <si>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</si>
  <si>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</si>
  <si>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</si>
  <si>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</si>
  <si>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</si>
  <si>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</si>
  <si>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</si>
  <si>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</si>
  <si>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</si>
  <si>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</si>
  <si>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</si>
  <si>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</si>
  <si>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</si>
  <si>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</si>
  <si>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</si>
  <si>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</si>
  <si>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</si>
  <si>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</si>
  <si>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</si>
  <si>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</si>
  <si>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</si>
  <si>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</si>
  <si>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</si>
  <si>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</si>
  <si>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</si>
  <si>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</si>
  <si>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</si>
  <si>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</si>
  <si>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</si>
  <si>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</si>
  <si>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</si>
  <si>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</si>
  <si>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</si>
  <si>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</si>
  <si>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</si>
  <si>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</si>
  <si>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</si>
  <si>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</si>
  <si>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</si>
  <si>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</si>
  <si>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</si>
  <si>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</si>
  <si>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</si>
  <si>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</si>
  <si>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</si>
  <si>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</si>
  <si>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</si>
  <si>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</si>
  <si>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</si>
  <si>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</si>
  <si>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</si>
  <si>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</si>
  <si>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</si>
  <si>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</si>
  <si>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</si>
  <si>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</si>
  <si>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</si>
  <si>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</si>
  <si>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</si>
  <si>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</si>
  <si>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</si>
  <si>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</si>
  <si>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</si>
  <si>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</si>
  <si>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</si>
  <si>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</si>
  <si>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</si>
  <si>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</si>
  <si>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</si>
  <si>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</si>
  <si>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</si>
  <si>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</si>
  <si>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</si>
  <si>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</si>
  <si>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</si>
  <si>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</si>
  <si>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</si>
  <si>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</si>
  <si>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</si>
  <si>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</si>
  <si>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</si>
  <si>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</si>
  <si>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</si>
  <si>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</si>
  <si>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</si>
  <si>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</si>
  <si>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</si>
  <si>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</si>
  <si>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</si>
  <si>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</si>
  <si>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</si>
  <si>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</si>
  <si>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</si>
  <si>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</si>
  <si>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</si>
  <si>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</si>
  <si>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</si>
  <si>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</si>
  <si>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</si>
  <si>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</si>
  <si>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</si>
  <si>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</si>
  <si>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</si>
  <si>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</si>
  <si>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</si>
  <si>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</si>
  <si>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</si>
  <si>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</si>
  <si>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</si>
  <si>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</si>
  <si>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</si>
  <si>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</si>
  <si>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</si>
  <si>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</si>
  <si>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</si>
  <si>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</si>
  <si>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</si>
  <si>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</si>
  <si>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</si>
  <si>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</si>
  <si>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</si>
  <si>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</si>
  <si>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</si>
  <si>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</si>
  <si>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</si>
  <si>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</si>
  <si>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</si>
  <si>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</si>
  <si>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</si>
  <si>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</si>
  <si>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</si>
  <si>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</si>
  <si>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</si>
  <si>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</si>
  <si>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</si>
  <si>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</si>
  <si>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</si>
  <si>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</si>
  <si>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</si>
  <si>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</si>
  <si>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</si>
  <si>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</si>
  <si>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</si>
  <si>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</si>
  <si>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</si>
  <si>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</si>
  <si>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</si>
  <si>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</si>
  <si>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</si>
  <si>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</si>
  <si>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</si>
  <si>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</si>
  <si>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</si>
  <si>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</si>
  <si>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</si>
  <si>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</si>
  <si>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</si>
  <si>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</si>
  <si>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</si>
  <si>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</si>
  <si>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</si>
  <si>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</si>
  <si>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</si>
  <si>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</si>
  <si>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</si>
  <si>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</si>
  <si>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</si>
  <si>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</si>
  <si>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</si>
  <si>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</si>
  <si>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</si>
  <si>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</si>
  <si>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</si>
  <si>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</si>
  <si>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</si>
  <si>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</si>
  <si>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</si>
  <si>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</si>
  <si>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</si>
  <si>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</si>
  <si>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</si>
  <si>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</si>
  <si>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</si>
  <si>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</si>
  <si>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</si>
  <si>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</si>
  <si>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</si>
  <si>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</si>
  <si>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</si>
  <si>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</si>
  <si>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</si>
  <si>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</si>
  <si>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</si>
  <si>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</si>
  <si>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</si>
  <si>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</si>
  <si>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</si>
  <si>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</si>
  <si>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</si>
  <si>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</si>
  <si>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</si>
  <si>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</si>
  <si>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</si>
  <si>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</si>
  <si>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</si>
  <si>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</si>
  <si>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</si>
  <si>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</si>
  <si>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</si>
  <si>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</si>
  <si>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</si>
  <si>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</si>
  <si>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</si>
  <si>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</si>
  <si>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</si>
  <si>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</si>
  <si>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</si>
  <si>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</si>
  <si>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</si>
  <si>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</si>
  <si>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</si>
  <si>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</si>
  <si>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</si>
  <si>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</si>
  <si>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</si>
  <si>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</si>
  <si>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</si>
  <si>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</si>
  <si>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</si>
  <si>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</si>
  <si>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</si>
  <si>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</si>
  <si>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</si>
  <si>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</si>
  <si>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</si>
  <si>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</si>
  <si>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</si>
  <si>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</si>
  <si>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</si>
  <si>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</si>
  <si>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</si>
  <si>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</si>
  <si>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</si>
  <si>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</si>
  <si>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</si>
  <si>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</si>
  <si>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</si>
  <si>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</si>
  <si>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</si>
  <si>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</si>
  <si>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</si>
  <si>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</si>
  <si>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</si>
  <si>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</si>
  <si>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</si>
  <si>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</si>
  <si>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</si>
  <si>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</si>
  <si>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</si>
  <si>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</si>
  <si>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</si>
  <si>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</si>
  <si>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</si>
  <si>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</si>
  <si>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</si>
  <si>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</si>
  <si>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</si>
  <si>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</si>
  <si>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</si>
  <si>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</si>
  <si>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</si>
  <si>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</si>
  <si>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</si>
  <si>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</si>
  <si>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</si>
  <si>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</si>
  <si>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</si>
  <si>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</si>
  <si>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</si>
  <si>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</si>
  <si>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</si>
  <si>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</si>
  <si>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</si>
  <si>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</si>
  <si>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</si>
  <si>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</si>
  <si>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</si>
  <si>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</si>
  <si>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</si>
  <si>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</si>
  <si>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</si>
  <si>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</si>
  <si>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</si>
  <si>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</si>
  <si>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</si>
  <si>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</si>
  <si>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</si>
  <si>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</si>
  <si>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</si>
  <si>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</si>
  <si>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</si>
  <si>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</si>
  <si>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</si>
  <si>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</si>
  <si>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</si>
  <si>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</si>
  <si>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</si>
  <si>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</si>
  <si>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</si>
  <si>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</si>
  <si>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</si>
  <si>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</si>
  <si>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</si>
  <si>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</si>
  <si>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</si>
  <si>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</si>
  <si>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</si>
  <si>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</si>
  <si>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</si>
  <si>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</si>
  <si>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</si>
  <si>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</si>
  <si>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</si>
  <si>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</si>
  <si>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</si>
  <si>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</si>
  <si>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</si>
  <si>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</si>
  <si>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</si>
  <si>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</si>
  <si>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</si>
  <si>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</si>
  <si>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</si>
  <si>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</si>
  <si>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</si>
  <si>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</si>
  <si>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</si>
  <si>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</si>
  <si>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</si>
  <si>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</si>
  <si>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</si>
  <si>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</si>
  <si>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</si>
  <si>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</si>
  <si>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</si>
  <si>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</si>
  <si>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</si>
  <si>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</si>
  <si>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</si>
  <si>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</si>
  <si>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</si>
  <si>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</si>
  <si>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</si>
  <si>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</si>
  <si>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</si>
  <si>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</si>
  <si>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</si>
  <si>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</si>
  <si>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</si>
  <si>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</si>
  <si>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</si>
  <si>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</si>
  <si>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</si>
  <si>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</si>
  <si>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</si>
  <si>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</si>
  <si>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</si>
  <si>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</si>
  <si>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</si>
  <si>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</si>
  <si>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</si>
  <si>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</si>
  <si>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</si>
  <si>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</si>
  <si>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</si>
  <si>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</si>
  <si>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</si>
  <si>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</si>
  <si>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</si>
  <si>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</si>
  <si>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</si>
  <si>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</si>
  <si>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</si>
  <si>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</si>
  <si>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</si>
  <si>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</si>
  <si>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</si>
  <si>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</si>
  <si>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</si>
  <si>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</si>
  <si>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</si>
  <si>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</si>
  <si>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</si>
  <si>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</si>
  <si>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</si>
  <si>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</si>
  <si>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</si>
  <si>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</si>
  <si>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</si>
  <si>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</si>
  <si>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</si>
  <si>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</si>
  <si>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</si>
  <si>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</si>
  <si>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</si>
  <si>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</si>
  <si>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</si>
  <si>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</si>
  <si>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</si>
  <si>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</si>
  <si>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</si>
  <si>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</si>
  <si>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</si>
  <si>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</si>
  <si>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</si>
  <si>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</si>
  <si>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</si>
  <si>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</si>
  <si>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</si>
  <si>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</si>
  <si>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</si>
  <si>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</si>
  <si>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</si>
  <si>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</si>
  <si>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</si>
  <si>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</si>
  <si>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</si>
  <si>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</si>
  <si>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</si>
  <si>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</si>
  <si>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</si>
  <si>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</si>
  <si>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</si>
  <si>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</si>
  <si>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</si>
  <si>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</si>
  <si>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</si>
  <si>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</si>
  <si>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</si>
  <si>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</si>
  <si>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</si>
  <si>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</si>
  <si>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</si>
  <si>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</si>
  <si>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</si>
  <si>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</si>
  <si>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</si>
  <si>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</si>
  <si>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</si>
  <si>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</si>
  <si>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</si>
  <si>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</si>
  <si>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</si>
  <si>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</si>
  <si>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</si>
  <si>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</si>
  <si>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</si>
  <si>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</si>
  <si>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</si>
  <si>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</si>
  <si>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</si>
  <si>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</si>
  <si>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</si>
  <si>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</si>
  <si>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</si>
  <si>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</si>
  <si>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</si>
  <si>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</si>
  <si>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</si>
  <si>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</si>
  <si>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</si>
  <si>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</si>
  <si>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</si>
  <si>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</si>
  <si>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</si>
  <si>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</si>
  <si>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</si>
  <si>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</si>
  <si>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</si>
  <si>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</si>
  <si>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</si>
  <si>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</si>
  <si>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</si>
  <si>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</si>
  <si>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</si>
  <si>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</si>
  <si>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</si>
  <si>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</si>
  <si>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</si>
  <si>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</si>
  <si>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</si>
  <si>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</si>
  <si>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</si>
  <si>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</si>
  <si>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</si>
  <si>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</si>
  <si>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</si>
  <si>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</si>
  <si>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</si>
  <si>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</si>
  <si>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</si>
  <si>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</si>
  <si>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</si>
  <si>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</si>
  <si>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</si>
  <si>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</si>
  <si>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</si>
  <si>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</si>
  <si>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</si>
  <si>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</si>
  <si>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</si>
  <si>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</si>
  <si>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</si>
  <si>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</si>
  <si>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</si>
  <si>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</si>
  <si>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</si>
  <si>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</si>
  <si>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</si>
  <si>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</si>
  <si>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</si>
  <si>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</si>
  <si>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</si>
  <si>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</si>
  <si>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</si>
  <si>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</si>
  <si>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</si>
  <si>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</si>
  <si>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</si>
  <si>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</si>
  <si>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</si>
  <si>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</si>
  <si>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</si>
  <si>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</si>
  <si>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</si>
  <si>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</si>
  <si>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</si>
  <si>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</si>
  <si>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</si>
  <si>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</si>
  <si>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</si>
  <si>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</si>
  <si>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</si>
  <si>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</si>
  <si>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</si>
  <si>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</si>
  <si>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</si>
  <si>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</si>
  <si>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</si>
  <si>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</si>
  <si>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</si>
  <si>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</si>
  <si>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</si>
  <si>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</si>
  <si>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</si>
  <si>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</si>
  <si>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</si>
  <si>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</si>
  <si>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</si>
  <si>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</si>
  <si>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</si>
  <si>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</si>
  <si>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</si>
  <si>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</si>
  <si>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</si>
  <si>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</si>
  <si>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</si>
  <si>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</si>
  <si>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</si>
  <si>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</si>
  <si>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</si>
  <si>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</si>
  <si>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</si>
  <si>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</si>
  <si>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</si>
  <si>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</si>
  <si>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</si>
  <si>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</si>
  <si>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</si>
  <si>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</si>
  <si>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</si>
  <si>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</si>
  <si>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</si>
  <si>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</si>
  <si>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</si>
  <si>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</si>
  <si>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</si>
  <si>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</si>
  <si>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</si>
  <si>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</si>
  <si>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</si>
  <si>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</si>
  <si>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</si>
  <si>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</si>
  <si>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</si>
  <si>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</si>
  <si>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</si>
  <si>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</si>
  <si>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</si>
  <si>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</si>
  <si>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</si>
  <si>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</si>
  <si>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</si>
  <si>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</si>
  <si>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</si>
  <si>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</si>
  <si>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</si>
  <si>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</si>
  <si>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</si>
  <si>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</si>
  <si>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</si>
  <si>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</si>
  <si>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</si>
  <si>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</si>
  <si>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</si>
  <si>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</si>
  <si>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</si>
  <si>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</si>
  <si>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</si>
  <si>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</si>
  <si>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</si>
  <si>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</si>
  <si>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</si>
  <si>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</si>
  <si>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</si>
  <si>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</si>
  <si>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</si>
  <si>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</si>
  <si>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</si>
  <si>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</si>
  <si>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</si>
  <si>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</si>
  <si>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</si>
  <si>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</si>
  <si>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</si>
  <si>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</si>
  <si>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</si>
  <si>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</si>
  <si>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</si>
  <si>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</si>
  <si>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</si>
  <si>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</si>
  <si>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</si>
  <si>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</si>
  <si>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</si>
  <si>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</si>
  <si>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</si>
  <si>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</si>
  <si>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</si>
  <si>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</si>
  <si>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</si>
  <si>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</si>
  <si>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</si>
  <si>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</si>
  <si>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</si>
  <si>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</si>
  <si>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</si>
  <si>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</si>
  <si>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</si>
  <si>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</si>
  <si>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</si>
  <si>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</si>
  <si>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</si>
  <si>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</si>
  <si>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</si>
  <si>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</si>
  <si>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</si>
  <si>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</si>
  <si>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</si>
  <si>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</si>
  <si>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</si>
  <si>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</si>
  <si>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</si>
  <si>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</si>
  <si>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</si>
  <si>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</si>
  <si>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</si>
  <si>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</si>
  <si>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</si>
  <si>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</si>
  <si>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</si>
  <si>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</si>
  <si>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</si>
  <si>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</si>
  <si>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</si>
  <si>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</si>
  <si>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</si>
  <si>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</si>
  <si>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</si>
  <si>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</si>
  <si>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</si>
  <si>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</si>
  <si>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</si>
  <si>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</si>
  <si>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</si>
  <si>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</si>
  <si>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</si>
  <si>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</si>
  <si>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</si>
  <si>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</si>
  <si>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</si>
  <si>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</si>
  <si>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</si>
  <si>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</si>
  <si>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</si>
  <si>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</si>
  <si>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</si>
  <si>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</si>
  <si>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</si>
  <si>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</si>
  <si>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</si>
  <si>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</si>
  <si>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</si>
  <si>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</si>
  <si>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</si>
  <si>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</si>
  <si>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</si>
  <si>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</si>
  <si>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</si>
  <si>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</si>
  <si>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</si>
  <si>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</si>
  <si>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</si>
  <si>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</si>
  <si>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</si>
  <si>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</si>
  <si>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</si>
  <si>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</si>
  <si>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</si>
  <si>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</si>
  <si>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</si>
  <si>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</si>
  <si>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</si>
  <si>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</si>
  <si>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</si>
  <si>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</si>
  <si>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</si>
  <si>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</si>
  <si>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</si>
  <si>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</si>
  <si>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</si>
  <si>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</si>
  <si>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</si>
  <si>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</si>
  <si>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</si>
  <si>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</si>
  <si>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</si>
  <si>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</si>
  <si>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</si>
  <si>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</si>
  <si>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</si>
  <si>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</si>
  <si>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</si>
  <si>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</si>
  <si>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</si>
  <si>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</si>
  <si>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</si>
  <si>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</si>
  <si>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</si>
  <si>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</si>
  <si>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</si>
  <si>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</si>
  <si>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</si>
  <si>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</si>
  <si>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</si>
  <si>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</si>
  <si>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</si>
  <si>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</si>
  <si>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</si>
  <si>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</si>
  <si>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</si>
  <si>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</si>
  <si>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</si>
  <si>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</si>
  <si>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</si>
  <si>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</si>
  <si>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</si>
  <si>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</si>
  <si>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</si>
  <si>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</si>
  <si>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</si>
  <si>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</si>
  <si>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</si>
  <si>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</si>
  <si>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</si>
  <si>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</si>
  <si>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</si>
  <si>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</si>
  <si>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</si>
  <si>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</si>
  <si>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</si>
  <si>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</si>
  <si>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</si>
  <si>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</si>
  <si>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</si>
  <si>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</si>
  <si>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</si>
  <si>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</si>
  <si>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</si>
  <si>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</si>
  <si>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</si>
  <si>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</si>
  <si>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</si>
  <si>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</si>
  <si>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</si>
  <si>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</si>
  <si>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</si>
  <si>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</si>
  <si>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</si>
  <si>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</si>
  <si>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</si>
  <si>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</si>
  <si>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</si>
  <si>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</si>
  <si>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</si>
  <si>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</si>
  <si>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</si>
  <si>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</si>
  <si>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</si>
  <si>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</si>
  <si>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</si>
  <si>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</si>
  <si>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</si>
  <si>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</si>
  <si>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</si>
  <si>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</si>
  <si>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</si>
  <si>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</si>
  <si>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</si>
  <si>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</si>
  <si>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</si>
  <si>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</si>
  <si>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</si>
  <si>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</si>
  <si>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</si>
  <si>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</si>
  <si>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</si>
  <si>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</si>
  <si>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</si>
  <si>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</si>
  <si>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</si>
  <si>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</si>
  <si>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</si>
  <si>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</si>
  <si>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</si>
  <si>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</si>
  <si>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</si>
  <si>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</si>
  <si>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</si>
  <si>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</si>
  <si>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</si>
  <si>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</si>
  <si>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</si>
  <si>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</si>
  <si>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</si>
  <si>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</si>
  <si>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</si>
  <si>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</si>
  <si>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</si>
  <si>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</si>
  <si>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</si>
  <si>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</si>
  <si>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</si>
  <si>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</si>
  <si>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</si>
  <si>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</si>
  <si>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</si>
  <si>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</si>
  <si>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</si>
  <si>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</si>
  <si>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</si>
  <si>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</si>
  <si>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</si>
  <si>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</si>
  <si>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</si>
  <si>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</si>
  <si>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</si>
  <si>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</si>
  <si>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</si>
  <si>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</si>
  <si>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</si>
  <si>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</si>
  <si>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</si>
  <si>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</si>
  <si>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</si>
  <si>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</si>
  <si>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</si>
  <si>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</si>
  <si>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</si>
  <si>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</si>
  <si>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</si>
  <si>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</si>
  <si>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</si>
  <si>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</si>
  <si>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</si>
  <si>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</si>
  <si>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</si>
  <si>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</si>
  <si>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</si>
  <si>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</si>
  <si>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</si>
  <si>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</si>
  <si>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</si>
  <si>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</si>
  <si>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</si>
  <si>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</si>
  <si>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</si>
  <si>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</si>
  <si>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</si>
  <si>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</si>
  <si>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</si>
  <si>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</si>
  <si>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</si>
  <si>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</si>
  <si>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</si>
  <si>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</si>
  <si>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</si>
  <si>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</si>
  <si>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</si>
  <si>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</si>
  <si>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</si>
  <si>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</si>
  <si>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</si>
  <si>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</si>
  <si>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</si>
  <si>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</si>
  <si>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</si>
  <si>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</si>
  <si>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</si>
  <si>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</si>
  <si>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</si>
  <si>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</si>
  <si>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</si>
  <si>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</si>
  <si>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</si>
  <si>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</si>
  <si>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</si>
  <si>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</si>
  <si>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</si>
  <si>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</si>
  <si>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</si>
  <si>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</si>
  <si>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</si>
  <si>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</si>
  <si>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</si>
  <si>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</si>
  <si>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</si>
  <si>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</si>
  <si>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</si>
  <si>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</si>
  <si>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</si>
  <si>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</si>
  <si>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</si>
  <si>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</si>
  <si>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</si>
  <si>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</si>
  <si>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</si>
  <si>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</si>
  <si>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</si>
  <si>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</si>
  <si>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</si>
  <si>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</si>
  <si>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</si>
  <si>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</si>
  <si>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</si>
  <si>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</si>
  <si>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</si>
  <si>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</si>
  <si>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</si>
  <si>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</si>
  <si>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</si>
  <si>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</si>
  <si>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</si>
  <si>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</si>
  <si>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</si>
  <si>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</si>
  <si>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</si>
  <si>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</si>
  <si>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</si>
  <si>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</si>
  <si>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</si>
  <si>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</si>
  <si>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</si>
  <si>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</si>
  <si>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</si>
  <si>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</si>
  <si>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</si>
  <si>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</si>
  <si>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</si>
  <si>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</si>
  <si>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</si>
  <si>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</si>
  <si>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</si>
  <si>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</si>
  <si>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</si>
  <si>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</si>
  <si>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</si>
  <si>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</si>
  <si>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</si>
  <si>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</si>
  <si>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</si>
  <si>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</si>
  <si>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</si>
  <si>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</si>
  <si>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</si>
  <si>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</si>
  <si>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</si>
  <si>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</si>
  <si>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</si>
  <si>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</si>
  <si>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</si>
  <si>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</si>
  <si>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</si>
  <si>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</si>
  <si>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</si>
  <si>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</si>
  <si>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</si>
  <si>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</si>
  <si>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</si>
  <si>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</si>
  <si>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</si>
  <si>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</si>
  <si>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</si>
  <si>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</si>
  <si>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</si>
  <si>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</si>
  <si>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</si>
  <si>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</si>
  <si>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</si>
  <si>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</si>
  <si>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</si>
  <si>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</si>
  <si>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</si>
  <si>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</si>
  <si>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</si>
  <si>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</si>
  <si>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</si>
  <si>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</si>
  <si>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</si>
  <si>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</si>
  <si>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</si>
  <si>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</si>
  <si>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</si>
  <si>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</si>
  <si>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</si>
  <si>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</si>
  <si>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</si>
  <si>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</si>
  <si>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</si>
  <si>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</si>
  <si>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</si>
  <si>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</si>
  <si>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</si>
  <si>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</si>
  <si>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</si>
  <si>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</si>
  <si>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</si>
  <si>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</si>
  <si>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</si>
  <si>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</si>
  <si>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</si>
  <si>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</si>
  <si>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</si>
  <si>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</si>
  <si>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</si>
  <si>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</si>
  <si>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</si>
  <si>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</si>
  <si>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</si>
  <si>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</si>
  <si>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</si>
  <si>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</si>
  <si>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</si>
  <si>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</si>
  <si>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</si>
  <si>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</si>
  <si>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</si>
  <si>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</si>
  <si>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</si>
  <si>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</si>
  <si>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</si>
  <si>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</si>
  <si>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</si>
  <si>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</si>
  <si>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</si>
  <si>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</si>
  <si>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</si>
  <si>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</si>
  <si>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</si>
  <si>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</si>
  <si>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</si>
  <si>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</si>
  <si>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</si>
  <si>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</si>
  <si>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</si>
  <si>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</si>
  <si>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</si>
  <si>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</si>
  <si>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</si>
  <si>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</si>
  <si>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</si>
  <si>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</si>
  <si>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</si>
  <si>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</si>
  <si>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</si>
  <si>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</si>
  <si>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</si>
  <si>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</si>
  <si>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</si>
  <si>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</si>
  <si>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</si>
  <si>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</si>
  <si>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</si>
  <si>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</si>
  <si>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</si>
  <si>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</si>
  <si>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</si>
  <si>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</si>
  <si>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</si>
  <si>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</si>
  <si>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</si>
  <si>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</si>
  <si>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</si>
  <si>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</si>
  <si>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</si>
  <si>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</si>
  <si>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</si>
  <si>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</si>
  <si>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</si>
  <si>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</si>
  <si>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</si>
  <si>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</si>
  <si>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</si>
  <si>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</si>
  <si>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</si>
  <si>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</si>
  <si>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</si>
  <si>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</si>
  <si>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</si>
  <si>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</si>
  <si>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</si>
  <si>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</si>
  <si>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</si>
  <si>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</si>
  <si>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</si>
  <si>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</si>
  <si>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</si>
  <si>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</si>
  <si>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</si>
  <si>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</si>
  <si>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</si>
  <si>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</si>
  <si>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</si>
  <si>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</si>
  <si>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</si>
  <si>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</si>
  <si>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</si>
  <si>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</si>
  <si>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</si>
  <si>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</si>
  <si>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</si>
  <si>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</si>
  <si>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</si>
  <si>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</si>
  <si>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</si>
  <si>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</si>
  <si>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</si>
  <si>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</si>
  <si>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</si>
  <si>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</si>
  <si>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</si>
  <si>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</si>
  <si>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</si>
  <si>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</si>
  <si>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</si>
  <si>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</si>
  <si>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</si>
  <si>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</si>
  <si>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</si>
  <si>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</si>
  <si>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</si>
  <si>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</si>
  <si>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</si>
  <si>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</si>
  <si>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</si>
  <si>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</si>
  <si>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</si>
  <si>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</si>
  <si>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</si>
  <si>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</si>
  <si>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</si>
  <si>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</si>
  <si>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</si>
  <si>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</si>
  <si>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</si>
  <si>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</si>
  <si>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</si>
  <si>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</si>
  <si>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</si>
  <si>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</si>
  <si>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</si>
  <si>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</si>
  <si>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</si>
  <si>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</si>
  <si>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</si>
  <si>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</si>
  <si>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</si>
  <si>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</si>
  <si>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</si>
  <si>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</si>
  <si>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</si>
  <si>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</si>
  <si>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</si>
  <si>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</si>
  <si>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</si>
  <si>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</si>
  <si>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</si>
  <si>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</si>
  <si>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</si>
  <si>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</si>
  <si>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</si>
  <si>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</si>
  <si>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</si>
  <si>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</si>
  <si>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</si>
  <si>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</si>
  <si>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</si>
  <si>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</si>
  <si>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</si>
  <si>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</si>
  <si>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</si>
  <si>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</si>
  <si>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</si>
  <si>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</si>
  <si>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</si>
  <si>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</si>
  <si>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</si>
  <si>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</si>
  <si>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</si>
  <si>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</si>
  <si>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</si>
  <si>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</si>
  <si>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</si>
  <si>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</si>
  <si>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</si>
  <si>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</si>
  <si>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</si>
  <si>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</si>
  <si>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</si>
  <si>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</si>
  <si>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</si>
  <si>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</si>
  <si>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</si>
  <si>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</si>
  <si>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</si>
  <si>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</si>
  <si>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</si>
  <si>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</si>
  <si>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</si>
  <si>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</si>
  <si>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</si>
  <si>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</si>
  <si>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</si>
  <si>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</si>
  <si>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</si>
  <si>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</si>
  <si>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</si>
  <si>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</si>
  <si>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</si>
  <si>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</si>
  <si>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</si>
  <si>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</si>
  <si>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</si>
  <si>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</si>
  <si>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</si>
  <si>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</si>
  <si>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</si>
  <si>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</si>
  <si>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</si>
  <si>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</si>
  <si>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</si>
  <si>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</si>
  <si>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</si>
  <si>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</si>
  <si>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</si>
  <si>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</si>
  <si>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</si>
  <si>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</si>
  <si>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</si>
  <si>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</si>
  <si>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</si>
  <si>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</si>
  <si>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</si>
  <si>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</si>
  <si>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</si>
  <si>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</si>
  <si>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</si>
  <si>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</si>
  <si>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</si>
  <si>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</si>
  <si>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</si>
  <si>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</si>
  <si>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</si>
  <si>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</si>
  <si>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</si>
  <si>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</si>
  <si>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</si>
  <si>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</si>
  <si>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</si>
  <si>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</si>
  <si>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</si>
  <si>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</si>
  <si>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</si>
  <si>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</si>
  <si>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</si>
  <si>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</si>
  <si>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</si>
  <si>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</si>
  <si>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</si>
  <si>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</si>
  <si>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</si>
  <si>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</si>
  <si>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</si>
  <si>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</si>
  <si>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</si>
  <si>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</si>
  <si>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</si>
  <si>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</si>
  <si>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</si>
  <si>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</si>
  <si>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</si>
  <si>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</si>
  <si>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</si>
  <si>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</si>
  <si>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</si>
  <si>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</si>
  <si>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</si>
  <si>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</si>
  <si>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</si>
  <si>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</si>
  <si>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</si>
  <si>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</si>
  <si>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</si>
  <si>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</si>
  <si>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</si>
  <si>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</si>
  <si>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</si>
  <si>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</si>
  <si>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</si>
  <si>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</si>
  <si>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</si>
  <si>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</si>
  <si>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</si>
  <si>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</si>
  <si>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</si>
  <si>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</si>
  <si>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</si>
  <si>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</si>
  <si>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</si>
  <si>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</si>
  <si>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</si>
  <si>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</si>
  <si>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</si>
  <si>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</si>
  <si>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</si>
  <si>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</si>
  <si>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</si>
  <si>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</si>
  <si>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</si>
  <si>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</si>
  <si>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</si>
  <si>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</si>
  <si>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</si>
  <si>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</si>
  <si>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</si>
  <si>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</si>
  <si>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</si>
  <si>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</si>
  <si>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</si>
  <si>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</si>
  <si>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</si>
  <si>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</si>
  <si>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</si>
  <si>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</si>
  <si>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</si>
  <si>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</si>
  <si>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</si>
  <si>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</si>
  <si>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</si>
  <si>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</si>
  <si>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</si>
  <si>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</si>
  <si>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</si>
  <si>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</si>
  <si>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</si>
  <si>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</si>
  <si>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</si>
  <si>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</si>
  <si>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</si>
  <si>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</si>
  <si>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</si>
  <si>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</si>
  <si>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</si>
  <si>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</si>
  <si>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</si>
  <si>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</si>
  <si>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</si>
  <si>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</si>
  <si>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</si>
  <si>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</si>
  <si>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</si>
  <si>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</si>
  <si>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</si>
  <si>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</si>
  <si>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</si>
  <si>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</si>
  <si>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</si>
  <si>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</si>
  <si>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</si>
  <si>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</si>
  <si>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</si>
  <si>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</si>
  <si>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</si>
  <si>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</si>
  <si>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</si>
  <si>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</si>
  <si>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</si>
  <si>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</si>
  <si>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</si>
  <si>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</si>
  <si>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</si>
  <si>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</si>
  <si>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</si>
  <si>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</si>
  <si>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</si>
  <si>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</si>
  <si>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</si>
  <si>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</si>
  <si>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</si>
  <si>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</si>
  <si>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</si>
  <si>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</si>
  <si>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</si>
  <si>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</si>
  <si>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</si>
  <si>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</si>
  <si>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</si>
  <si>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</si>
  <si>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</si>
  <si>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</si>
  <si>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</si>
  <si>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</si>
  <si>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</si>
  <si>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</si>
  <si>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</si>
  <si>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</si>
  <si>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</si>
  <si>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</si>
  <si>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</si>
  <si>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</si>
  <si>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</si>
  <si>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</si>
  <si>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</si>
  <si>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</si>
  <si>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</si>
  <si>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</si>
  <si>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</si>
  <si>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</si>
  <si>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</si>
  <si>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</si>
  <si>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</si>
  <si>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</si>
  <si>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</si>
  <si>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</si>
  <si>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</si>
  <si>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</si>
  <si>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</si>
  <si>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</si>
  <si>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</si>
  <si>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</si>
  <si>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</si>
  <si>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</si>
  <si>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</si>
  <si>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</si>
  <si>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</si>
  <si>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</si>
  <si>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</si>
  <si>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</si>
  <si>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</si>
  <si>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</si>
  <si>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</si>
  <si>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</si>
  <si>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</si>
  <si>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</si>
  <si>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</si>
  <si>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</si>
  <si>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</si>
  <si>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</si>
  <si>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</si>
  <si>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</si>
  <si>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</si>
  <si>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</si>
  <si>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</si>
  <si>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</si>
  <si>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</si>
  <si>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</si>
  <si>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</si>
  <si>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</si>
  <si>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</si>
  <si>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</si>
  <si>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</si>
  <si>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</si>
  <si>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</si>
  <si>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</si>
  <si>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</si>
  <si>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</si>
  <si>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</si>
  <si>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</si>
  <si>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</si>
  <si>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</si>
  <si>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</si>
  <si>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</si>
  <si>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</si>
  <si>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</si>
  <si>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</si>
  <si>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</si>
  <si>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</si>
  <si>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</si>
  <si>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</si>
  <si>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</si>
  <si>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</si>
  <si>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</si>
  <si>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</si>
  <si>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</si>
  <si>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</si>
  <si>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</si>
  <si>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</si>
  <si>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</si>
  <si>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</si>
  <si>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</si>
  <si>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</si>
  <si>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</si>
  <si>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</si>
  <si>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</si>
  <si>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</si>
  <si>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</si>
  <si>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</si>
  <si>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</si>
  <si>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</si>
  <si>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</si>
  <si>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</si>
  <si>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</si>
  <si>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</si>
  <si>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</si>
  <si>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</si>
  <si>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</si>
  <si>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</si>
  <si>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</si>
  <si>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</si>
  <si>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</si>
  <si>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</si>
  <si>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</si>
  <si>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</si>
  <si>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</si>
  <si>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</si>
  <si>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</si>
  <si>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</si>
  <si>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</si>
  <si>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</si>
  <si>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</si>
  <si>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</si>
  <si>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</si>
  <si>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</si>
  <si>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</si>
  <si>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</si>
  <si>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</si>
  <si>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</si>
  <si>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</si>
  <si>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</si>
  <si>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</si>
  <si>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</si>
  <si>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</si>
  <si>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</si>
  <si>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</si>
  <si>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</si>
  <si>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</si>
  <si>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</si>
  <si>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</si>
  <si>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</si>
  <si>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</si>
  <si>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</si>
  <si>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</si>
  <si>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</si>
  <si>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</si>
  <si>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</si>
  <si>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</si>
  <si>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</si>
  <si>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</si>
  <si>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</si>
  <si>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</si>
  <si>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</si>
  <si>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</si>
  <si>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</si>
  <si>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</si>
  <si>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</si>
  <si>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</si>
  <si>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</si>
  <si>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</si>
  <si>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</si>
  <si>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</si>
  <si>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</si>
  <si>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</si>
  <si>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</si>
  <si>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</si>
  <si>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</si>
  <si>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</si>
  <si>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</si>
  <si>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</si>
  <si>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</si>
  <si>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</si>
  <si>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</si>
  <si>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</si>
  <si>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</si>
  <si>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</si>
  <si>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</si>
  <si>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</si>
  <si>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</si>
  <si>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</si>
  <si>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</si>
  <si>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</si>
  <si>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</si>
  <si>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</si>
  <si>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</si>
  <si>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</si>
  <si>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</si>
  <si>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</si>
  <si>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</si>
  <si>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</si>
  <si>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</si>
  <si>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</si>
  <si>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</si>
  <si>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</si>
  <si>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</si>
  <si>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</si>
  <si>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</si>
  <si>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</si>
  <si>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</si>
  <si>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</si>
  <si>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</si>
  <si>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</si>
  <si>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</si>
  <si>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</si>
  <si>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</si>
  <si>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</si>
  <si>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</si>
  <si>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</si>
  <si>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</si>
  <si>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</si>
  <si>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</si>
  <si>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</si>
  <si>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</si>
  <si>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</si>
  <si>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</si>
  <si>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</si>
  <si>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</si>
  <si>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</si>
  <si>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</si>
  <si>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</si>
  <si>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</si>
  <si>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</si>
  <si>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</si>
  <si>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</si>
  <si>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</si>
  <si>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</si>
  <si>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</si>
  <si>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</si>
  <si>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</si>
  <si>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</si>
  <si>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</si>
  <si>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</si>
  <si>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</si>
  <si>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</si>
  <si>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</si>
  <si>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</si>
  <si>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</si>
  <si>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</si>
  <si>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</si>
  <si>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</si>
  <si>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</si>
  <si>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</si>
  <si>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</si>
  <si>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</si>
  <si>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</si>
  <si>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</si>
  <si>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</si>
  <si>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</si>
  <si>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</si>
  <si>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</si>
  <si>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</si>
  <si>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</si>
  <si>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</si>
  <si>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</si>
  <si>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</si>
  <si>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</si>
  <si>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</si>
  <si>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</si>
  <si>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</si>
  <si>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</si>
  <si>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</si>
  <si>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</si>
  <si>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</si>
  <si>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</si>
  <si>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</si>
  <si>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</si>
  <si>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</si>
  <si>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</si>
  <si>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</si>
  <si>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</si>
  <si>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</si>
  <si>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</si>
  <si>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</si>
  <si>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</si>
  <si>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</si>
  <si>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</si>
  <si>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</si>
  <si>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</si>
  <si>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</si>
  <si>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</si>
  <si>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</si>
  <si>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</si>
  <si>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</si>
  <si>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</si>
  <si>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</si>
  <si>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</si>
  <si>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</si>
  <si>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</si>
  <si>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</si>
  <si>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</si>
  <si>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</si>
  <si>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</si>
  <si>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</si>
  <si>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</si>
  <si>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</si>
  <si>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</si>
  <si>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</si>
  <si>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</si>
  <si>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</si>
  <si>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</si>
  <si>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</si>
  <si>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</si>
  <si>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</si>
  <si>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</si>
  <si>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</si>
  <si>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</si>
  <si>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</si>
  <si>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</si>
  <si>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</si>
  <si>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</si>
  <si>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</si>
  <si>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</si>
  <si>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</si>
  <si>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</si>
  <si>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</si>
  <si>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</si>
  <si>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</si>
  <si>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</si>
  <si>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</si>
  <si>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</si>
  <si>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</si>
  <si>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</si>
  <si>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</si>
  <si>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</si>
  <si>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</si>
  <si>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</si>
  <si>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</si>
  <si>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</si>
  <si>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</si>
  <si>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</si>
  <si>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</si>
  <si>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</si>
  <si>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</si>
  <si>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</si>
  <si>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</si>
  <si>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</si>
  <si>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</si>
  <si>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</si>
  <si>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</si>
  <si>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</si>
  <si>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</si>
  <si>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</si>
  <si>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</si>
  <si>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</si>
  <si>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</si>
  <si>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</si>
  <si>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</si>
  <si>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</si>
  <si>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</si>
  <si>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</si>
  <si>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</si>
  <si>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</si>
  <si>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</si>
  <si>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</si>
  <si>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</si>
  <si>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</si>
  <si>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</si>
  <si>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</si>
  <si>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</si>
  <si>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</si>
  <si>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</si>
  <si>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</si>
  <si>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</si>
  <si>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</si>
  <si>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</si>
  <si>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</si>
  <si>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</si>
  <si>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</si>
  <si>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</si>
  <si>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</si>
  <si>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</si>
  <si>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</si>
  <si>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</si>
  <si>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</si>
  <si>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</si>
  <si>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</si>
  <si>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</si>
  <si>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</si>
  <si>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</si>
  <si>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</si>
  <si>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</si>
  <si>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</si>
  <si>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</si>
  <si>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</si>
  <si>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</si>
  <si>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</si>
  <si>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</si>
  <si>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</si>
  <si>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</si>
  <si>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</si>
  <si>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</si>
  <si>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</si>
  <si>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</si>
  <si>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</si>
  <si>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</si>
  <si>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</si>
  <si>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</si>
  <si>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</si>
  <si>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</si>
  <si>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</si>
  <si>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</si>
  <si>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</si>
  <si>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</si>
  <si>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</si>
  <si>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</si>
  <si>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</si>
  <si>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</si>
  <si>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</si>
  <si>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</si>
  <si>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</si>
  <si>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</si>
  <si>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</si>
  <si>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</si>
  <si>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</si>
  <si>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</si>
  <si>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</si>
  <si>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</si>
  <si>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</si>
  <si>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</si>
  <si>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</si>
  <si>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</si>
  <si>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</si>
  <si>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</si>
  <si>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</si>
  <si>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</si>
  <si>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</si>
  <si>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</si>
  <si>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</si>
  <si>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</si>
  <si>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</si>
  <si>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</si>
  <si>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</si>
  <si>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</si>
  <si>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</si>
  <si>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</si>
  <si>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</si>
  <si>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</si>
  <si>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</si>
  <si>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</si>
  <si>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</si>
  <si>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</si>
  <si>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</si>
  <si>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</si>
  <si>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</si>
  <si>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</si>
  <si>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</si>
  <si>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</si>
  <si>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</si>
  <si>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</si>
  <si>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</si>
  <si>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</si>
  <si>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</si>
  <si>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</si>
  <si>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</si>
  <si>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</si>
  <si>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</si>
  <si>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</si>
  <si>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</si>
  <si>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</si>
  <si>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</si>
  <si>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</si>
  <si>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</si>
  <si>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</si>
  <si>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</si>
  <si>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</si>
  <si>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</si>
  <si>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</si>
  <si>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</si>
  <si>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</si>
  <si>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</si>
  <si>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</si>
  <si>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</si>
  <si>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</si>
  <si>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</si>
  <si>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</si>
  <si>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</si>
  <si>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</si>
  <si>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</si>
  <si>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</si>
  <si>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</si>
  <si>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</si>
  <si>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</si>
  <si>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</si>
  <si>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</si>
  <si>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</si>
  <si>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</si>
  <si>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</si>
  <si>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</si>
  <si>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</si>
  <si>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</si>
  <si>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</si>
  <si>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</si>
  <si>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</si>
  <si>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</si>
  <si>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</si>
  <si>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</si>
  <si>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</si>
  <si>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</si>
  <si>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</si>
  <si>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</si>
  <si>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</si>
  <si>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</si>
  <si>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</si>
  <si>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</si>
  <si>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</si>
  <si>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</si>
  <si>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</si>
  <si>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</si>
  <si>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</si>
  <si>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</si>
  <si>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</si>
  <si>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</si>
  <si>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</si>
  <si>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</si>
  <si>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</si>
  <si>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</si>
  <si>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</si>
  <si>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</si>
  <si>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</si>
  <si>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</si>
  <si>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</si>
  <si>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</si>
  <si>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</si>
  <si>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</si>
  <si>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</si>
  <si>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</si>
  <si>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</si>
  <si>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</si>
  <si>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</si>
  <si>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</si>
  <si>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</si>
  <si>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</si>
  <si>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</si>
  <si>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</si>
  <si>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</si>
  <si>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</si>
  <si>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</si>
  <si>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</si>
  <si>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</si>
  <si>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</si>
  <si>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</si>
  <si>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</si>
  <si>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</si>
  <si>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</si>
  <si>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</si>
  <si>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</si>
  <si>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</si>
  <si>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</si>
  <si>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</si>
  <si>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</si>
  <si>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</si>
  <si>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</si>
  <si>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</si>
  <si>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</si>
  <si>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</si>
  <si>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</si>
  <si>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</si>
  <si>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</si>
  <si>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</si>
  <si>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</si>
  <si>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</si>
  <si>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</si>
  <si>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</si>
  <si>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</si>
  <si>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</si>
  <si>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</si>
  <si>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</si>
  <si>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</si>
  <si>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</si>
  <si>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</si>
  <si>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</si>
  <si>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</si>
  <si>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</si>
  <si>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</si>
  <si>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</si>
  <si>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</si>
  <si>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</si>
  <si>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</si>
  <si>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</si>
  <si>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</si>
  <si>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</si>
  <si>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</si>
  <si>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</si>
  <si>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</si>
  <si>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</si>
  <si>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</si>
  <si>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</si>
  <si>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</si>
  <si>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</si>
  <si>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</si>
  <si>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</si>
  <si>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</si>
  <si>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</si>
  <si>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</si>
  <si>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</si>
  <si>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</si>
  <si>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</si>
  <si>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</si>
  <si>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</si>
  <si>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</si>
  <si>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</si>
  <si>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</si>
  <si>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</si>
  <si>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</si>
  <si>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</si>
  <si>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</si>
  <si>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</si>
  <si>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</si>
  <si>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</si>
  <si>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</si>
  <si>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</si>
  <si>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</si>
  <si>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</si>
  <si>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</si>
  <si>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</si>
  <si>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</si>
  <si>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</si>
  <si>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</si>
  <si>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</si>
  <si>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</si>
  <si>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</si>
  <si>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</si>
  <si>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</si>
  <si>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</si>
  <si>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</si>
  <si>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</si>
  <si>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</si>
  <si>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</si>
  <si>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</si>
  <si>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</si>
  <si>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</si>
  <si>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</si>
  <si>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</si>
  <si>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</si>
  <si>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</si>
  <si>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</si>
  <si>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</si>
  <si>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</si>
  <si>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</si>
  <si>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</si>
  <si>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</si>
  <si>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</si>
  <si>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</si>
  <si>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</si>
  <si>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</si>
  <si>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</si>
  <si>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</si>
  <si>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</si>
  <si>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</si>
  <si>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</si>
  <si>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</si>
  <si>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</si>
  <si>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</si>
  <si>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</si>
  <si>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</si>
  <si>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</si>
  <si>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</si>
  <si>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</si>
  <si>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</si>
  <si>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</si>
  <si>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</si>
  <si>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</si>
  <si>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</si>
  <si>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</si>
  <si>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</si>
  <si>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</si>
  <si>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</si>
  <si>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</si>
  <si>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</si>
  <si>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</si>
  <si>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</si>
  <si>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</si>
  <si>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</si>
  <si>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</si>
  <si>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</si>
  <si>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</si>
  <si>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</si>
  <si>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</si>
  <si>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</si>
  <si>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</si>
  <si>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</si>
  <si>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</si>
  <si>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</si>
  <si>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</si>
  <si>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</si>
  <si>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</si>
  <si>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</si>
  <si>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</si>
  <si>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</si>
  <si>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</si>
  <si>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</si>
  <si>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</si>
  <si>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</si>
  <si>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</si>
  <si>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</si>
  <si>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</si>
  <si>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</si>
  <si>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</si>
  <si>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</si>
  <si>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</si>
  <si>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</si>
  <si>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</si>
  <si>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</si>
  <si>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</si>
  <si>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</si>
  <si>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</si>
  <si>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</si>
  <si>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</si>
  <si>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</si>
  <si>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</si>
  <si>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</si>
  <si>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</si>
  <si>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</si>
  <si>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</si>
  <si>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</si>
  <si>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</si>
  <si>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</si>
  <si>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</si>
  <si>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</si>
  <si>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</si>
  <si>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</si>
  <si>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</si>
  <si>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</si>
  <si>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</si>
  <si>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</si>
  <si>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</si>
  <si>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</si>
  <si>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</si>
  <si>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</si>
  <si>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</si>
  <si>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</si>
  <si>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</si>
  <si>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</si>
  <si>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</si>
  <si>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</si>
  <si>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</si>
  <si>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</si>
  <si>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</si>
  <si>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</si>
  <si>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</si>
  <si>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</si>
  <si>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</si>
  <si>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</si>
  <si>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</si>
  <si>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</si>
  <si>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</si>
  <si>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</si>
  <si>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</si>
  <si>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</si>
  <si>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</si>
  <si>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</si>
  <si>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</si>
  <si>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</si>
  <si>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</si>
  <si>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</si>
  <si>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</si>
  <si>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</si>
  <si>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</si>
  <si>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</si>
  <si>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</si>
  <si>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</si>
  <si>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</si>
  <si>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</si>
  <si>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</si>
  <si>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</si>
  <si>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</si>
  <si>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</si>
  <si>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</si>
  <si>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</si>
  <si>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</si>
  <si>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</si>
  <si>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</si>
  <si>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</si>
  <si>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</si>
  <si>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</si>
  <si>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</si>
  <si>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</si>
  <si>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</si>
  <si>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</si>
  <si>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</si>
  <si>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</si>
  <si>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</si>
  <si>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</si>
  <si>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</si>
  <si>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</si>
  <si>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</si>
  <si>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</si>
  <si>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</si>
  <si>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</si>
  <si>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</si>
  <si>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</si>
  <si>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</si>
  <si>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</si>
  <si>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</si>
  <si>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</si>
  <si>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</si>
  <si>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</si>
  <si>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</si>
  <si>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</si>
  <si>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</si>
  <si>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</si>
  <si>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</si>
  <si>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</si>
  <si>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</si>
  <si>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</si>
  <si>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</si>
  <si>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</si>
  <si>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</si>
  <si>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</si>
  <si>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</si>
  <si>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</si>
  <si>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</si>
  <si>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</si>
  <si>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</si>
  <si>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</si>
  <si>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</si>
  <si>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</si>
  <si>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</si>
  <si>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</si>
  <si>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</si>
  <si>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</si>
  <si>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</si>
  <si>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</si>
  <si>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</si>
  <si>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</si>
  <si>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</si>
  <si>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</si>
  <si>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</si>
  <si>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</si>
  <si>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</si>
  <si>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</si>
  <si>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</si>
  <si>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</si>
  <si>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</si>
  <si>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</si>
  <si>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</si>
  <si>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</si>
  <si>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</si>
  <si>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</si>
  <si>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</si>
  <si>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</si>
  <si>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</si>
  <si>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</si>
  <si>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</si>
  <si>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</si>
  <si>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</si>
  <si>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</si>
  <si>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</si>
  <si>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</si>
  <si>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</si>
  <si>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</si>
  <si>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</si>
  <si>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</si>
  <si>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</si>
  <si>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</si>
  <si>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</si>
  <si>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</si>
  <si>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</si>
  <si>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</si>
  <si>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</si>
  <si>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</si>
  <si>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</si>
  <si>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</si>
  <si>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</si>
  <si>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</si>
  <si>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</si>
  <si>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</si>
  <si>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</si>
  <si>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</si>
  <si>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</si>
  <si>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</si>
  <si>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</si>
  <si>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</si>
  <si>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</si>
  <si>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</si>
  <si>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</si>
  <si>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</si>
  <si>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</si>
  <si>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</si>
  <si>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</si>
  <si>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</si>
  <si>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</si>
  <si>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</si>
  <si>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</si>
  <si>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</si>
  <si>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</si>
  <si>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</si>
  <si>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</si>
  <si>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</si>
  <si>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</si>
  <si>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</si>
  <si>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</si>
  <si>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</si>
  <si>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</si>
  <si>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</si>
  <si>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</si>
  <si>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</si>
  <si>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</si>
  <si>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</si>
  <si>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</si>
  <si>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</si>
  <si>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</si>
  <si>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</si>
  <si>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</si>
  <si>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</si>
  <si>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</si>
  <si>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</si>
  <si>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</si>
  <si>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</si>
  <si>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</si>
  <si>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</si>
  <si>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</si>
  <si>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</si>
  <si>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</si>
  <si>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</si>
  <si>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</si>
  <si>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</si>
  <si>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</si>
  <si>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</si>
  <si>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</si>
  <si>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</si>
  <si>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</si>
  <si>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</si>
  <si>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</si>
  <si>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</si>
  <si>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</si>
  <si>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</si>
  <si>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</si>
  <si>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</si>
  <si>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</si>
  <si>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</si>
  <si>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</si>
  <si>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</si>
  <si>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</si>
  <si>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</si>
  <si>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</si>
  <si>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</si>
  <si>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</si>
  <si>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</si>
  <si>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</si>
  <si>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</si>
  <si>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</si>
  <si>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</si>
  <si>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</si>
  <si>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</si>
  <si>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</si>
  <si>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</si>
  <si>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</si>
  <si>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</si>
  <si>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</si>
  <si>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</si>
  <si>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</si>
  <si>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</si>
  <si>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</si>
  <si>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</si>
  <si>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</si>
  <si>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</si>
  <si>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</si>
  <si>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</si>
  <si>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</si>
  <si>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</si>
  <si>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</si>
  <si>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</si>
  <si>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</si>
  <si>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</si>
  <si>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</si>
  <si>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</si>
  <si>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</si>
  <si>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</si>
  <si>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</si>
  <si>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</si>
  <si>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</si>
  <si>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</si>
  <si>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</si>
  <si>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</si>
  <si>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</si>
  <si>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</si>
  <si>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</si>
  <si>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</si>
  <si>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</si>
  <si>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</si>
  <si>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</si>
  <si>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</si>
  <si>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</si>
  <si>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</si>
  <si>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</si>
  <si>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</si>
  <si>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</si>
  <si>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</si>
  <si>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</si>
  <si>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</si>
  <si>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</si>
  <si>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</si>
  <si>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</si>
  <si>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</si>
  <si>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</si>
  <si>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</si>
  <si>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</si>
  <si>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</si>
  <si>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</si>
  <si>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</si>
  <si>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</si>
  <si>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</si>
  <si>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</si>
  <si>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</si>
  <si>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</si>
  <si>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</si>
  <si>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</si>
  <si>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</si>
  <si>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</si>
  <si>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</si>
  <si>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</si>
  <si>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</si>
  <si>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</si>
  <si>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</si>
  <si>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</si>
  <si>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</si>
  <si>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</si>
  <si>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</si>
  <si>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</si>
  <si>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</si>
  <si>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</si>
  <si>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</si>
  <si>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</si>
  <si>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</si>
  <si>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</si>
  <si>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</si>
  <si>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</si>
  <si>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</si>
  <si>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</si>
  <si>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</si>
  <si>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</si>
  <si>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</si>
  <si>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</si>
  <si>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</si>
  <si>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</si>
  <si>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</si>
  <si>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</si>
  <si>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</si>
  <si>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</si>
  <si>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</si>
  <si>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</si>
  <si>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</si>
  <si>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</si>
  <si>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</si>
  <si>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</si>
  <si>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</si>
  <si>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</si>
  <si>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</si>
  <si>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</si>
  <si>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</si>
  <si>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</si>
  <si>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</si>
  <si>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</si>
  <si>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</si>
  <si>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</si>
  <si>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</si>
  <si>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</si>
  <si>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</si>
  <si>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</si>
  <si>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</si>
  <si>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</si>
  <si>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</si>
  <si>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</si>
  <si>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</si>
  <si>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</si>
  <si>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</si>
  <si>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</si>
  <si>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</si>
  <si>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</si>
  <si>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</si>
  <si>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</si>
  <si>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</si>
  <si>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</si>
  <si>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</si>
  <si>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</si>
  <si>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</si>
  <si>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</si>
  <si>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</si>
  <si>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</si>
  <si>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</si>
  <si>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</si>
  <si>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</si>
  <si>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</si>
  <si>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</si>
  <si>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</si>
  <si>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</si>
  <si>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</si>
  <si>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</si>
  <si>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</si>
  <si>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</si>
  <si>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</si>
  <si>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</si>
  <si>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</si>
  <si>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</si>
  <si>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</si>
  <si>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</si>
  <si>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</si>
  <si>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</si>
  <si>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</si>
  <si>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</si>
  <si>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</si>
  <si>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</si>
  <si>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</si>
  <si>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</si>
  <si>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</si>
  <si>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</si>
  <si>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</si>
  <si>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</si>
  <si>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</si>
  <si>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</si>
  <si>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</si>
  <si>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</si>
  <si>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</si>
  <si>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</si>
  <si>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</si>
  <si>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</si>
  <si>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</si>
  <si>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</si>
  <si>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</si>
  <si>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</si>
  <si>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</si>
  <si>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</si>
  <si>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</si>
  <si>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</si>
  <si>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</si>
  <si>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</si>
  <si>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</si>
  <si>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</si>
  <si>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</si>
  <si>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</si>
  <si>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</si>
  <si>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</si>
  <si>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</si>
  <si>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</si>
  <si>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</si>
  <si>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</si>
  <si>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</si>
  <si>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</si>
  <si>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</si>
  <si>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</si>
  <si>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</si>
  <si>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</si>
  <si>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</si>
  <si>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</si>
  <si>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</si>
  <si>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</si>
  <si>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</si>
  <si>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</si>
  <si>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</si>
  <si>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</si>
  <si>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</si>
  <si>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</si>
  <si>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</si>
  <si>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</si>
  <si>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</si>
  <si>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</si>
  <si>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</si>
  <si>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</si>
  <si>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</si>
  <si>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</si>
  <si>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</si>
  <si>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</si>
  <si>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</si>
  <si>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</si>
  <si>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</si>
  <si>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</si>
  <si>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</si>
  <si>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</si>
  <si>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</si>
  <si>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</si>
  <si>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</si>
  <si>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</si>
  <si>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</si>
  <si>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</si>
  <si>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</si>
  <si>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</si>
  <si>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</si>
  <si>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</si>
  <si>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</si>
  <si>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</si>
  <si>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</si>
  <si>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</si>
  <si>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</si>
  <si>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</si>
  <si>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</si>
  <si>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</si>
  <si>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</si>
  <si>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</si>
  <si>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</si>
  <si>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</si>
  <si>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</si>
  <si>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</si>
  <si>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</si>
  <si>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</si>
  <si>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</si>
  <si>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</si>
  <si>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</si>
  <si>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</si>
  <si>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</si>
  <si>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</si>
  <si>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</si>
  <si>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</si>
  <si>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</si>
  <si>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</si>
  <si>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</si>
  <si>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</si>
  <si>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</si>
  <si>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</si>
  <si>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</si>
  <si>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</si>
  <si>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</si>
  <si>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</si>
  <si>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</si>
  <si>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</si>
  <si>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</si>
  <si>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</si>
  <si>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</si>
  <si>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</si>
  <si>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</si>
  <si>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</si>
  <si>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</si>
  <si>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</si>
  <si>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</si>
  <si>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</si>
  <si>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</si>
  <si>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</si>
  <si>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</si>
  <si>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</si>
  <si>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</si>
  <si>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</si>
  <si>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</si>
  <si>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</si>
  <si>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</si>
  <si>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</si>
  <si>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</si>
  <si>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</si>
  <si>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</si>
  <si>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</si>
  <si>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</si>
  <si>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</si>
  <si>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</si>
  <si>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</si>
  <si>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</si>
  <si>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</si>
  <si>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</si>
  <si>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</si>
  <si>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</si>
  <si>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</si>
  <si>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</si>
  <si>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</si>
  <si>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</si>
  <si>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</si>
  <si>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</si>
  <si>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</si>
  <si>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</si>
  <si>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</si>
  <si>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</si>
  <si>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</si>
  <si>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</si>
  <si>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</si>
  <si>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</si>
  <si>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</si>
  <si>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</si>
  <si>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</si>
  <si>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</si>
  <si>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</si>
  <si>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</si>
  <si>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</si>
  <si>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</si>
  <si>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</si>
  <si>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</si>
  <si>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</si>
  <si>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</si>
  <si>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</si>
  <si>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</si>
  <si>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</si>
  <si>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</si>
  <si>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</si>
  <si>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</si>
  <si>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</si>
  <si>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</si>
  <si>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</si>
  <si>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</si>
  <si>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</si>
  <si>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</si>
  <si>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</si>
  <si>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</si>
  <si>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</si>
  <si>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</si>
  <si>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</si>
  <si>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</si>
  <si>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</si>
  <si>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</si>
  <si>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</si>
  <si>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</si>
  <si>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</si>
  <si>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</si>
  <si>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</si>
  <si>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</si>
  <si>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</si>
  <si>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</si>
  <si>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</si>
  <si>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</si>
  <si>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</si>
  <si>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</si>
  <si>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</si>
  <si>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</si>
  <si>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</si>
  <si>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</si>
  <si>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</si>
  <si>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</si>
  <si>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</si>
  <si>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</si>
  <si>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</si>
  <si>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</si>
  <si>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</si>
  <si>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</si>
  <si>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</si>
  <si>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</si>
  <si>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</si>
  <si>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</si>
  <si>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</si>
  <si>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</si>
  <si>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</si>
  <si>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</si>
  <si>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</si>
  <si>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</si>
  <si>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</si>
  <si>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</si>
  <si>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</si>
  <si>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</si>
  <si>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</si>
  <si>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</si>
  <si>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</si>
  <si>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</si>
  <si>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</si>
  <si>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</si>
  <si>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</si>
  <si>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</si>
  <si>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</si>
  <si>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</si>
  <si>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</si>
  <si>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</si>
  <si>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</si>
  <si>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</si>
  <si>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</si>
  <si>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</si>
  <si>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</si>
  <si>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</si>
  <si>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</si>
  <si>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</si>
  <si>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</si>
  <si>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</si>
  <si>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</si>
  <si>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</si>
  <si>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</si>
  <si>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</si>
  <si>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</si>
  <si>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</si>
  <si>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</si>
  <si>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</si>
  <si>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</si>
  <si>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</si>
  <si>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</si>
  <si>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</si>
  <si>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</si>
  <si>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</si>
  <si>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</si>
  <si>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</si>
  <si>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</si>
  <si>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</si>
  <si>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</si>
  <si>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</si>
  <si>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</si>
  <si>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</si>
  <si>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</si>
  <si>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</si>
  <si>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</si>
  <si>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</si>
  <si>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</si>
  <si>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</si>
  <si>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</si>
  <si>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</si>
  <si>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</si>
  <si>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</si>
  <si>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</si>
  <si>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</si>
  <si>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</si>
  <si>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</si>
  <si>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</si>
  <si>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</si>
  <si>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</si>
  <si>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</si>
  <si>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</si>
  <si>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</si>
  <si>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</si>
  <si>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</si>
  <si>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</si>
  <si>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</si>
  <si>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</si>
  <si>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</si>
  <si>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</si>
  <si>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</si>
  <si>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</si>
  <si>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</si>
  <si>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</si>
  <si>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</si>
  <si>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</si>
  <si>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</si>
  <si>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</si>
  <si>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</si>
  <si>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</si>
  <si>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</si>
  <si>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</si>
  <si>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</si>
  <si>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</si>
  <si>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</si>
  <si>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</si>
  <si>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</si>
  <si>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</si>
  <si>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</si>
  <si>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</si>
  <si>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</si>
  <si>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</si>
  <si>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</si>
  <si>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</si>
  <si>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</si>
  <si>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</si>
  <si>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</si>
  <si>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</si>
  <si>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</si>
  <si>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</si>
  <si>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</si>
  <si>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</si>
  <si>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</si>
  <si>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</si>
  <si>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</si>
  <si>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</si>
  <si>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</si>
  <si>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</si>
  <si>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</si>
  <si>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</si>
  <si>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</si>
  <si>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</si>
  <si>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</si>
  <si>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</si>
  <si>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</si>
  <si>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</si>
  <si>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</si>
  <si>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</si>
  <si>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</si>
  <si>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</si>
  <si>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</si>
  <si>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</si>
  <si>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</si>
  <si>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</si>
  <si>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</si>
  <si>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</si>
  <si>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</si>
  <si>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</si>
  <si>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</si>
  <si>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</si>
  <si>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</si>
  <si>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</si>
  <si>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</si>
  <si>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</si>
  <si>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</si>
  <si>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</si>
  <si>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</si>
  <si>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</si>
  <si>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</si>
  <si>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</si>
  <si>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</si>
  <si>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</si>
  <si>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</si>
  <si>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</si>
  <si>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</si>
  <si>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</si>
  <si>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</si>
  <si>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</si>
  <si>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</si>
  <si>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</si>
  <si>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</si>
  <si>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</si>
  <si>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</si>
  <si>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</si>
  <si>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</si>
  <si>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</si>
  <si>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</si>
  <si>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</si>
  <si>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</si>
  <si>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</si>
  <si>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</si>
  <si>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</si>
  <si>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</si>
  <si>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</si>
  <si>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</si>
  <si>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</si>
  <si>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</si>
  <si>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</si>
  <si>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</si>
  <si>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</si>
  <si>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</si>
  <si>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</si>
  <si>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</si>
  <si>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</si>
  <si>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</si>
  <si>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</si>
  <si>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</si>
  <si>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</si>
  <si>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</si>
  <si>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</si>
  <si>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</si>
  <si>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</si>
  <si>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</si>
  <si>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</si>
  <si>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</si>
  <si>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</si>
  <si>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</si>
  <si>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</si>
  <si>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</si>
  <si>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</si>
  <si>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</si>
  <si>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</si>
  <si>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</si>
  <si>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</si>
  <si>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</si>
  <si>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</si>
  <si>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</si>
  <si>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</si>
  <si>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</si>
  <si>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</si>
  <si>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</si>
  <si>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</si>
  <si>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</si>
  <si>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</si>
  <si>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</si>
  <si>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</si>
  <si>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</si>
  <si>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</si>
  <si>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</si>
  <si>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</si>
  <si>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</si>
  <si>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</si>
  <si>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</si>
  <si>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</si>
  <si>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</si>
  <si>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</si>
  <si>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</si>
  <si>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</si>
  <si>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</si>
  <si>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</si>
  <si>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</si>
  <si>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</si>
  <si>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</si>
  <si>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</si>
  <si>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</si>
  <si>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</si>
  <si>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</si>
  <si>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</si>
  <si>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</si>
  <si>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</si>
  <si>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</si>
  <si>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</si>
  <si>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</si>
  <si>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</si>
  <si>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</si>
  <si>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</si>
  <si>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</si>
  <si>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</si>
  <si>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</si>
  <si>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</si>
  <si>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</si>
  <si>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</si>
  <si>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</si>
  <si>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</si>
  <si>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</si>
  <si>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</si>
  <si>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</si>
  <si>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</si>
  <si>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</si>
  <si>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</si>
  <si>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</si>
  <si>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</si>
  <si>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</si>
  <si>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</si>
  <si>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</si>
  <si>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</si>
  <si>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</si>
  <si>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</si>
  <si>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</si>
  <si>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</si>
  <si>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</si>
  <si>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</si>
  <si>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</si>
  <si>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</si>
  <si>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</si>
  <si>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</si>
  <si>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</si>
  <si>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</si>
  <si>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</si>
  <si>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</si>
  <si>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</si>
  <si>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</si>
  <si>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</si>
  <si>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</si>
  <si>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</si>
  <si>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</si>
  <si>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</si>
  <si>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</si>
  <si>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</si>
  <si>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</si>
  <si>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</si>
  <si>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</si>
  <si>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</si>
  <si>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</si>
  <si>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</si>
  <si>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</si>
  <si>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</si>
  <si>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</si>
  <si>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</si>
  <si>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</si>
  <si>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</si>
  <si>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</si>
  <si>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</si>
  <si>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</si>
  <si>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</si>
  <si>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</si>
  <si>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</si>
  <si>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</si>
  <si>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</si>
  <si>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</si>
  <si>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</si>
  <si>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</si>
  <si>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</si>
  <si>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</si>
  <si>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</si>
  <si>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</si>
  <si>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</si>
  <si>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</si>
  <si>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</si>
  <si>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</si>
  <si>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</si>
  <si>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</si>
  <si>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</si>
  <si>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</si>
  <si>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</si>
  <si>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</si>
  <si>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</si>
  <si>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</si>
  <si>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</si>
  <si>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</si>
  <si>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</si>
  <si>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</si>
  <si>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</si>
  <si>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</si>
  <si>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</si>
  <si>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</si>
  <si>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</si>
  <si>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</si>
  <si>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</si>
  <si>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</si>
  <si>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</si>
  <si>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</si>
  <si>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</si>
  <si>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</si>
  <si>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</si>
  <si>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</si>
  <si>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</si>
  <si>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</si>
  <si>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</si>
  <si>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</si>
  <si>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</si>
  <si>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</si>
  <si>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</si>
  <si>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</si>
  <si>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</si>
  <si>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</si>
  <si>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</si>
  <si>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</si>
  <si>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</si>
  <si>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</si>
  <si>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</si>
  <si>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</si>
  <si>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</si>
  <si>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</si>
  <si>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</si>
  <si>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</si>
  <si>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</si>
  <si>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</si>
  <si>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</si>
  <si>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</si>
  <si>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</si>
  <si>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</si>
  <si>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</si>
  <si>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</si>
  <si>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</si>
  <si>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</si>
  <si>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</si>
  <si>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</si>
  <si>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</si>
  <si>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</si>
  <si>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</si>
  <si>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</si>
  <si>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</si>
  <si>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</si>
  <si>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</si>
  <si>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</si>
  <si>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</si>
  <si>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</si>
  <si>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</si>
  <si>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</si>
  <si>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</si>
  <si>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</si>
  <si>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</si>
  <si>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</si>
  <si>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</si>
  <si>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</si>
  <si>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</si>
  <si>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</si>
  <si>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</si>
  <si>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</si>
  <si>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</si>
  <si>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</si>
  <si>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</si>
  <si>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</si>
  <si>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</si>
  <si>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</si>
  <si>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</si>
  <si>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</si>
  <si>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</si>
  <si>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</si>
  <si>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</si>
  <si>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</si>
  <si>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</si>
  <si>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</si>
  <si>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</si>
  <si>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</si>
  <si>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</si>
  <si>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</si>
  <si>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</si>
  <si>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</si>
  <si>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</si>
  <si>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</si>
  <si>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</si>
  <si>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</si>
  <si>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</si>
  <si>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</si>
  <si>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</si>
  <si>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</si>
  <si>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</si>
  <si>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</si>
  <si>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</si>
  <si>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</si>
  <si>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</si>
  <si>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</si>
  <si>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</si>
  <si>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</si>
  <si>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</si>
  <si>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</si>
  <si>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</si>
  <si>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</si>
  <si>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</si>
  <si>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</si>
  <si>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</si>
  <si>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</si>
  <si>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</si>
  <si>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</si>
  <si>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</si>
  <si>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</si>
  <si>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</si>
  <si>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</si>
  <si>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</si>
  <si>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</si>
  <si>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</si>
  <si>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</si>
  <si>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</si>
  <si>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</si>
  <si>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</si>
  <si>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</si>
  <si>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</si>
  <si>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</si>
  <si>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</si>
  <si>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</si>
  <si>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</si>
  <si>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</si>
  <si>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</si>
  <si>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</si>
  <si>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</si>
  <si>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</si>
  <si>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</si>
  <si>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</si>
  <si>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</si>
  <si>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</si>
  <si>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</si>
  <si>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</si>
  <si>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</si>
  <si>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</si>
  <si>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</si>
  <si>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</si>
  <si>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</si>
  <si>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</si>
  <si>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</si>
  <si>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</si>
  <si>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</si>
  <si>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</si>
  <si>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</si>
  <si>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</si>
  <si>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</si>
  <si>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</si>
  <si>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</si>
  <si>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</si>
  <si>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</si>
  <si>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</si>
  <si>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</si>
  <si>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</si>
  <si>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</si>
  <si>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</si>
  <si>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</si>
  <si>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</si>
  <si>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</si>
  <si>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</si>
  <si>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</si>
  <si>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</si>
  <si>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</si>
  <si>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</si>
  <si>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</si>
  <si>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</si>
  <si>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</si>
  <si>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</si>
  <si>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</si>
  <si>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</si>
  <si>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</si>
  <si>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</si>
  <si>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</si>
  <si>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</si>
  <si>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</si>
  <si>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</si>
  <si>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</si>
  <si>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</si>
  <si>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</si>
  <si>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</si>
  <si>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</si>
  <si>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</si>
  <si>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</si>
  <si>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</si>
  <si>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</si>
  <si>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</si>
  <si>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</si>
  <si>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</si>
  <si>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</si>
  <si>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</si>
  <si>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</si>
  <si>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</si>
  <si>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</si>
  <si>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</si>
  <si>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</si>
  <si>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</si>
  <si>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</si>
  <si>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</si>
  <si>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</si>
  <si>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</si>
  <si>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</si>
  <si>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</si>
  <si>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</si>
  <si>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</si>
  <si>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</si>
  <si>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</si>
  <si>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</si>
  <si>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</si>
  <si>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</si>
  <si>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</si>
  <si>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</si>
  <si>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</si>
  <si>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</si>
  <si>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</si>
  <si>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</si>
  <si>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</si>
  <si>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</si>
  <si>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</si>
  <si>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</si>
  <si>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</si>
  <si>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</si>
  <si>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</si>
  <si>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</si>
  <si>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</si>
  <si>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</si>
  <si>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</si>
  <si>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</si>
  <si>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</si>
  <si>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</si>
  <si>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</si>
  <si>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</si>
  <si>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</si>
  <si>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</si>
  <si>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</si>
  <si>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</si>
  <si>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</si>
  <si>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</si>
  <si>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</si>
  <si>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</si>
  <si>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</si>
  <si>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</si>
  <si>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</si>
  <si>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</si>
  <si>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</si>
  <si>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</si>
  <si>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</si>
  <si>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</si>
  <si>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</si>
  <si>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</si>
  <si>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</si>
  <si>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</si>
  <si>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</si>
  <si>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</si>
  <si>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</si>
  <si>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</si>
  <si>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</si>
  <si>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</si>
  <si>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</si>
  <si>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</si>
  <si>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</si>
  <si>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</si>
  <si>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</si>
  <si>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</si>
  <si>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</si>
  <si>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</si>
  <si>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</si>
  <si>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</si>
  <si>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</si>
  <si>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</si>
  <si>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</si>
  <si>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</si>
  <si>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</si>
  <si>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</si>
  <si>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</si>
  <si>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</si>
  <si>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</si>
  <si>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</si>
  <si>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</si>
  <si>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</si>
  <si>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</si>
  <si>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</si>
  <si>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</si>
  <si>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</si>
  <si>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</si>
  <si>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</si>
  <si>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</si>
  <si>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</si>
  <si>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</si>
  <si>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</si>
  <si>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</si>
  <si>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</si>
  <si>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</si>
  <si>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</si>
  <si>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</si>
  <si>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</si>
  <si>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</si>
  <si>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</si>
  <si>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</si>
  <si>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</si>
  <si>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</si>
  <si>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</si>
  <si>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</si>
  <si>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</si>
  <si>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</si>
  <si>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</si>
  <si>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</si>
  <si>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</si>
  <si>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</si>
  <si>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</si>
  <si>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</si>
  <si>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</si>
  <si>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</si>
  <si>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</si>
  <si>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</si>
  <si>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</si>
  <si>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</si>
  <si>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</si>
  <si>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</si>
  <si>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</si>
  <si>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</si>
  <si>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</si>
  <si>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</si>
  <si>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</si>
  <si>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</si>
  <si>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</si>
  <si>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</si>
  <si>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</si>
  <si>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</si>
  <si>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</si>
  <si>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</si>
  <si>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</si>
  <si>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</si>
  <si>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</si>
  <si>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</si>
  <si>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</si>
  <si>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</si>
  <si>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</si>
  <si>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</si>
  <si>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</si>
  <si>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</si>
  <si>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</si>
  <si>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</si>
  <si>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</si>
  <si>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</si>
  <si>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</si>
  <si>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</si>
  <si>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</si>
  <si>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</si>
  <si>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</si>
  <si>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</si>
  <si>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</si>
  <si>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</si>
  <si>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</si>
  <si>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</si>
  <si>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</si>
  <si>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</si>
  <si>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</si>
  <si>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</si>
  <si>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</si>
  <si>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</si>
  <si>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</si>
  <si>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</si>
  <si>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</si>
  <si>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</si>
  <si>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</si>
  <si>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</si>
  <si>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</si>
  <si>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</si>
  <si>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</si>
  <si>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</si>
  <si>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</si>
  <si>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</si>
  <si>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</si>
  <si>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</si>
  <si>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</si>
  <si>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</si>
  <si>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</si>
  <si>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</si>
  <si>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</si>
  <si>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</si>
  <si>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</si>
  <si>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</si>
  <si>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</si>
  <si>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</si>
  <si>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</si>
  <si>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</si>
  <si>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</si>
  <si>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</si>
  <si>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</si>
  <si>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</si>
  <si>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</si>
  <si>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</si>
  <si>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</si>
  <si>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</si>
  <si>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</si>
  <si>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</si>
  <si>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</si>
  <si>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</si>
  <si>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</si>
  <si>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</si>
  <si>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</si>
  <si>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</si>
  <si>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</si>
  <si>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</si>
  <si>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</si>
  <si>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</si>
  <si>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</si>
  <si>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</si>
  <si>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</si>
  <si>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</si>
  <si>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</si>
  <si>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</si>
  <si>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</si>
  <si>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</si>
  <si>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</si>
  <si>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</si>
  <si>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</si>
  <si>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</si>
  <si>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</si>
  <si>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</si>
  <si>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</si>
  <si>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</si>
  <si>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</si>
  <si>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</si>
  <si>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</si>
  <si>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</si>
  <si>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</si>
  <si>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</si>
  <si>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</si>
  <si>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</si>
  <si>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</si>
  <si>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</si>
  <si>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</si>
  <si>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</si>
  <si>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</si>
  <si>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</si>
  <si>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</si>
  <si>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</si>
  <si>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</si>
  <si>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</si>
  <si>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</si>
  <si>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</si>
  <si>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</si>
  <si>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</si>
  <si>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</si>
  <si>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</si>
  <si>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</si>
  <si>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</si>
  <si>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</si>
  <si>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</si>
  <si>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</si>
  <si>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</si>
  <si>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</si>
  <si>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</si>
  <si>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</si>
  <si>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</si>
  <si>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</si>
  <si>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</si>
  <si>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</si>
  <si>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</si>
  <si>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</si>
  <si>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</si>
  <si>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</si>
  <si>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</si>
  <si>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</si>
  <si>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</si>
  <si>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</si>
  <si>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</si>
  <si>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</si>
  <si>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</si>
  <si>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</si>
  <si>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</si>
  <si>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</si>
  <si>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</si>
  <si>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</si>
  <si>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</si>
  <si>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</si>
  <si>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</si>
  <si>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</si>
  <si>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</si>
  <si>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</si>
  <si>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</si>
  <si>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</si>
  <si>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</si>
  <si>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</si>
  <si>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</si>
  <si>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</si>
  <si>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</si>
  <si>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</si>
  <si>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</si>
  <si>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</si>
  <si>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</si>
  <si>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</si>
  <si>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</si>
  <si>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</si>
  <si>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</si>
  <si>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</si>
  <si>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</si>
  <si>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</si>
  <si>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</si>
  <si>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</si>
  <si>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</si>
  <si>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</si>
  <si>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</si>
  <si>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</si>
  <si>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</si>
  <si>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</si>
  <si>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</si>
  <si>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</si>
  <si>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</si>
  <si>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</si>
  <si>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</si>
  <si>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</si>
  <si>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</si>
  <si>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</si>
  <si>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</si>
  <si>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</si>
  <si>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</si>
  <si>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</si>
  <si>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</si>
  <si>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</si>
  <si>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</si>
  <si>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</si>
  <si>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</si>
  <si>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</si>
  <si>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</si>
  <si>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</si>
  <si>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</si>
  <si>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</si>
  <si>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</si>
  <si>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</si>
  <si>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</si>
  <si>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</si>
  <si>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</si>
  <si>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</si>
  <si>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</si>
  <si>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</si>
  <si>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</si>
  <si>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</si>
  <si>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</si>
  <si>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</si>
  <si>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</si>
  <si>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</si>
  <si>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</si>
  <si>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</si>
  <si>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</si>
  <si>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</si>
  <si>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</si>
  <si>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</si>
  <si>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</si>
  <si>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</si>
  <si>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</si>
  <si>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</si>
  <si>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</si>
  <si>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</si>
  <si>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</si>
  <si>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</si>
  <si>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</si>
  <si>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</si>
  <si>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</si>
  <si>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</si>
  <si>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</si>
  <si>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</si>
  <si>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</si>
  <si>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</si>
  <si>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</si>
  <si>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</si>
  <si>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</si>
  <si>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</si>
  <si>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</si>
  <si>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</si>
  <si>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</si>
  <si>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</si>
  <si>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</si>
  <si>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</si>
  <si>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</si>
  <si>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</si>
  <si>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</si>
  <si>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</si>
  <si>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</si>
  <si>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</si>
  <si>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</si>
  <si>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</si>
  <si>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</si>
  <si>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</si>
  <si>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</si>
  <si>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</si>
  <si>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</si>
  <si>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</si>
  <si>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</si>
  <si>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</si>
  <si>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</si>
  <si>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</si>
  <si>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</si>
  <si>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</si>
  <si>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</si>
  <si>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</si>
  <si>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</si>
  <si>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</si>
  <si>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</si>
  <si>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</si>
  <si>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</si>
  <si>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</si>
  <si>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</si>
  <si>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</si>
  <si>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</si>
  <si>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</si>
  <si>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</si>
  <si>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</si>
  <si>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</si>
  <si>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</si>
  <si>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</si>
  <si>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</si>
  <si>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</si>
  <si>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</si>
  <si>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</si>
  <si>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</si>
  <si>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</si>
  <si>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</si>
  <si>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</si>
  <si>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</si>
  <si>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</si>
  <si>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</si>
  <si>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</si>
  <si>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</si>
  <si>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</si>
  <si>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</si>
  <si>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</si>
  <si>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</si>
  <si>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</si>
  <si>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</si>
  <si>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</si>
  <si>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</si>
  <si>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</si>
  <si>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</si>
  <si>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</si>
  <si>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</si>
  <si>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</si>
  <si>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</si>
  <si>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</si>
  <si>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</si>
  <si>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</si>
  <si>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</si>
  <si>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</si>
  <si>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</si>
  <si>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</si>
  <si>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</si>
  <si>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</si>
  <si>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</si>
  <si>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</si>
  <si>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</si>
  <si>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</si>
  <si>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</si>
  <si>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</si>
  <si>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</si>
  <si>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</si>
  <si>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</si>
  <si>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</si>
  <si>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</si>
  <si>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</si>
  <si>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</si>
  <si>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</si>
  <si>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</si>
  <si>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</si>
  <si>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</si>
  <si>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</si>
  <si>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</si>
  <si>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</si>
  <si>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</si>
  <si>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</si>
  <si>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</si>
  <si>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</si>
  <si>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</si>
  <si>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</si>
  <si>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</si>
  <si>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</si>
  <si>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</si>
  <si>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</si>
  <si>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</si>
  <si>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</si>
  <si>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</si>
  <si>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</si>
  <si>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</si>
  <si>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</si>
  <si>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</si>
  <si>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</si>
  <si>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</si>
  <si>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</si>
  <si>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</si>
  <si>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</si>
  <si>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</si>
  <si>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</si>
  <si>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</si>
  <si>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</si>
  <si>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</si>
  <si>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</si>
  <si>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</si>
  <si>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</si>
  <si>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</si>
  <si>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</si>
  <si>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</si>
  <si>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</si>
  <si>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</si>
  <si>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</si>
  <si>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</si>
  <si>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</si>
  <si>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</si>
  <si>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</si>
  <si>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</si>
  <si>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</si>
  <si>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</si>
  <si>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</si>
  <si>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</si>
  <si>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</si>
  <si>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</si>
  <si>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</si>
  <si>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</si>
  <si>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</si>
  <si>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</si>
  <si>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</si>
  <si>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</si>
  <si>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</si>
  <si>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</si>
  <si>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</si>
  <si>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</si>
  <si>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</si>
  <si>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</si>
  <si>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</si>
  <si>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</si>
  <si>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</si>
  <si>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</si>
  <si>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</si>
  <si>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</si>
  <si>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</si>
  <si>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</si>
  <si>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</si>
  <si>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</si>
  <si>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</si>
  <si>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</si>
  <si>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</si>
  <si>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</si>
  <si>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</si>
  <si>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</si>
  <si>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</si>
  <si>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</si>
  <si>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</si>
  <si>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</si>
  <si>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</si>
  <si>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</si>
  <si>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</si>
  <si>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</si>
  <si>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</si>
  <si>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</si>
  <si>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</si>
  <si>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</si>
  <si>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</si>
  <si>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</si>
  <si>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</si>
  <si>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</si>
  <si>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</si>
  <si>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</si>
  <si>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</si>
  <si>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</si>
  <si>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</si>
  <si>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</si>
  <si>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</si>
  <si>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</si>
  <si>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</si>
  <si>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</si>
  <si>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</si>
  <si>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</si>
  <si>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</si>
  <si>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</si>
  <si>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</si>
  <si>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</si>
  <si>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</si>
  <si>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</si>
  <si>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</si>
  <si>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</si>
  <si>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</si>
  <si>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</si>
  <si>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</si>
  <si>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</si>
  <si>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</si>
  <si>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</si>
  <si>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</si>
  <si>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</si>
  <si>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</si>
  <si>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</si>
  <si>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</si>
  <si>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</si>
  <si>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</si>
  <si>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</si>
  <si>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</si>
  <si>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</si>
  <si>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</si>
  <si>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</si>
  <si>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</si>
  <si>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</si>
  <si>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</si>
  <si>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</si>
  <si>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</si>
  <si>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</si>
  <si>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</si>
  <si>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</si>
  <si>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</si>
  <si>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</si>
  <si>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</si>
  <si>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</si>
  <si>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</si>
  <si>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</si>
  <si>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</si>
  <si>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</si>
  <si>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</si>
  <si>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</si>
  <si>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</si>
  <si>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</si>
  <si>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</si>
  <si>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</si>
  <si>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</si>
  <si>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</si>
  <si>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</si>
  <si>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</si>
  <si>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</si>
  <si>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</si>
  <si>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</si>
  <si>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</si>
  <si>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</si>
  <si>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</si>
  <si>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</si>
  <si>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</si>
  <si>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</si>
  <si>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</si>
  <si>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</si>
  <si>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</si>
  <si>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</si>
  <si>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</si>
  <si>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</si>
  <si>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</si>
  <si>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</si>
  <si>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</si>
  <si>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</si>
  <si>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</si>
  <si>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</si>
  <si>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</si>
  <si>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</si>
  <si>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</si>
  <si>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</si>
  <si>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</si>
  <si>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</si>
  <si>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</si>
  <si>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</si>
  <si>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</si>
  <si>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</si>
  <si>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</si>
  <si>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</si>
  <si>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</si>
  <si>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</si>
  <si>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</si>
  <si>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</si>
  <si>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</si>
  <si>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</si>
  <si>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</si>
  <si>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</si>
  <si>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</si>
  <si>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</si>
  <si>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</si>
  <si>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</si>
  <si>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</si>
  <si>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</si>
  <si>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</si>
  <si>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</si>
  <si>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</si>
  <si>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</si>
  <si>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</si>
  <si>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</si>
  <si>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</si>
  <si>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</si>
  <si>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</si>
  <si>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</si>
  <si>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</si>
  <si>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</si>
  <si>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</si>
  <si>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</si>
  <si>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</si>
  <si>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</si>
  <si>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</si>
  <si>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</si>
  <si>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</si>
  <si>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</si>
  <si>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</si>
  <si>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</si>
  <si>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</si>
  <si>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</si>
  <si>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</si>
  <si>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</si>
  <si>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</si>
  <si>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</si>
  <si>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</si>
  <si>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</si>
  <si>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</si>
  <si>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</si>
  <si>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</si>
  <si>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</si>
  <si>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</si>
  <si>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</si>
  <si>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</si>
  <si>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</si>
  <si>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</si>
  <si>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</si>
  <si>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</si>
  <si>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</si>
  <si>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</si>
  <si>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</si>
  <si>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</si>
  <si>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</si>
  <si>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</si>
  <si>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</si>
  <si>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</si>
  <si>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</si>
  <si>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</si>
  <si>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</si>
  <si>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</si>
  <si>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</si>
  <si>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</si>
  <si>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</si>
  <si>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</si>
  <si>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</si>
  <si>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</si>
  <si>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</si>
  <si>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</si>
  <si>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</si>
  <si>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</si>
  <si>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</si>
  <si>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</si>
  <si>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</si>
  <si>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</si>
  <si>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</si>
  <si>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</si>
  <si>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</si>
  <si>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</si>
  <si>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</si>
  <si>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</si>
  <si>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</si>
  <si>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</si>
  <si>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</si>
  <si>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</si>
  <si>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</si>
  <si>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</si>
  <si>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</si>
  <si>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</si>
  <si>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</si>
  <si>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</si>
  <si>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</si>
  <si>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</si>
  <si>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</si>
  <si>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</si>
  <si>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</si>
  <si>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</si>
  <si>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</si>
  <si>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</si>
  <si>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</si>
  <si>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</si>
  <si>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</si>
  <si>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</si>
  <si>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</si>
  <si>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</si>
  <si>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</si>
  <si>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</si>
  <si>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</si>
  <si>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</si>
  <si>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</si>
  <si>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</si>
  <si>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</si>
  <si>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</si>
  <si>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</si>
  <si>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</si>
  <si>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</si>
  <si>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</si>
  <si>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</si>
  <si>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</si>
  <si>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</si>
  <si>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</si>
  <si>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</si>
  <si>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</si>
  <si>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</si>
  <si>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</si>
  <si>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</si>
  <si>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</si>
  <si>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</si>
  <si>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</si>
  <si>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</si>
  <si>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</si>
  <si>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</si>
  <si>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</si>
  <si>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</si>
  <si>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</si>
  <si>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</si>
  <si>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</si>
  <si>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</si>
  <si>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</si>
  <si>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</si>
  <si>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</si>
  <si>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</si>
  <si>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</si>
  <si>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</si>
  <si>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</si>
  <si>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</si>
  <si>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</si>
  <si>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</si>
  <si>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</si>
  <si>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</si>
  <si>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</si>
  <si>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</si>
  <si>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</si>
  <si>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</si>
  <si>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</si>
  <si>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</si>
  <si>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</si>
  <si>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</si>
  <si>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</si>
  <si>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</si>
  <si>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</si>
  <si>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</si>
  <si>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</si>
  <si>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</si>
  <si>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</si>
  <si>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</si>
  <si>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</si>
  <si>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</si>
  <si>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</si>
  <si>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</si>
  <si>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</si>
  <si>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</si>
  <si>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</si>
  <si>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</si>
  <si>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</si>
  <si>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</si>
  <si>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</si>
  <si>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</si>
  <si>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</si>
  <si>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</si>
  <si>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</si>
  <si>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</si>
  <si>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</si>
  <si>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</si>
  <si>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</si>
  <si>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</si>
  <si>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</si>
  <si>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</si>
  <si>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</si>
  <si>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</si>
  <si>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</si>
  <si>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</si>
  <si>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</si>
  <si>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</si>
  <si>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</si>
  <si>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</si>
  <si>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</si>
  <si>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</si>
  <si>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</si>
  <si>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</si>
  <si>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</si>
  <si>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</si>
  <si>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</si>
  <si>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</si>
  <si>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</si>
  <si>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</si>
  <si>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</si>
  <si>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</si>
  <si>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</si>
  <si>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</si>
  <si>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</si>
  <si>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</si>
  <si>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</si>
  <si>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</si>
  <si>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</si>
  <si>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</si>
  <si>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</si>
  <si>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</si>
  <si>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</si>
  <si>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</si>
  <si>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</si>
  <si>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</si>
  <si>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</si>
  <si>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</si>
  <si>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</si>
  <si>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</si>
  <si>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</si>
  <si>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</si>
  <si>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</si>
  <si>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</si>
  <si>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</si>
  <si>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</si>
  <si>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</si>
  <si>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</si>
  <si>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</si>
  <si>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</si>
  <si>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</si>
  <si>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</si>
  <si>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</si>
  <si>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</si>
  <si>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</si>
  <si>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</si>
  <si>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</si>
  <si>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</si>
  <si>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</si>
  <si>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</si>
  <si>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</si>
  <si>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</si>
  <si>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</si>
  <si>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</si>
  <si>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</si>
  <si>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</si>
  <si>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</si>
  <si>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</si>
  <si>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</si>
  <si>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</si>
  <si>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</si>
  <si>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</si>
  <si>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</si>
  <si>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</si>
  <si>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</si>
  <si>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</si>
  <si>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</si>
  <si>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</si>
  <si>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</si>
  <si>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</si>
  <si>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</si>
  <si>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</si>
  <si>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</si>
  <si>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</si>
  <si>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</si>
  <si>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</si>
  <si>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</si>
  <si>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</si>
  <si>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</si>
  <si>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</si>
  <si>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</si>
  <si>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</si>
  <si>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</si>
  <si>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</si>
  <si>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</si>
  <si>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</si>
  <si>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</si>
  <si>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</si>
  <si>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</si>
  <si>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</si>
  <si>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</si>
  <si>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</si>
  <si>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</si>
  <si>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</si>
  <si>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</si>
  <si>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</si>
  <si>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</si>
  <si>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</si>
  <si>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</si>
  <si>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</si>
  <si>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</si>
  <si>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</si>
  <si>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</si>
  <si>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</si>
  <si>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</si>
  <si>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</si>
  <si>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</si>
  <si>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</si>
  <si>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</si>
  <si>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</si>
  <si>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</si>
  <si>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</si>
  <si>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</si>
  <si>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</si>
  <si>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</si>
  <si>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</si>
  <si>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</si>
  <si>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</si>
  <si>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</si>
  <si>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</si>
  <si>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</si>
  <si>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</si>
  <si>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</si>
  <si>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</si>
  <si>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</si>
  <si>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</si>
  <si>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</si>
  <si>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</si>
  <si>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</si>
  <si>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</si>
  <si>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</si>
  <si>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</si>
  <si>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</si>
  <si>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</si>
  <si>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</si>
  <si>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</si>
  <si>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</si>
  <si>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</si>
  <si>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</si>
  <si>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</si>
  <si>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</si>
  <si>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</si>
  <si>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</si>
  <si>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</si>
  <si>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</si>
  <si>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</si>
  <si>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</si>
  <si>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</si>
  <si>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</si>
  <si>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</si>
  <si>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</si>
  <si>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</si>
  <si>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</si>
  <si>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</si>
  <si>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</si>
  <si>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</si>
  <si>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</si>
  <si>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</si>
  <si>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</si>
  <si>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</si>
  <si>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</si>
  <si>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</si>
  <si>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</si>
  <si>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</si>
  <si>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</si>
  <si>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</si>
  <si>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</si>
  <si>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</si>
  <si>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</si>
  <si>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</si>
  <si>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</si>
  <si>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</si>
  <si>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</si>
  <si>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</si>
  <si>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</si>
  <si>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</si>
  <si>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</si>
  <si>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</si>
  <si>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</si>
  <si>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</si>
  <si>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</si>
  <si>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</si>
  <si>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</si>
  <si>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</si>
  <si>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</si>
  <si>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</si>
  <si>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</si>
  <si>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</si>
  <si>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</si>
  <si>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</si>
  <si>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</si>
  <si>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</si>
  <si>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</si>
  <si>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</si>
  <si>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</si>
  <si>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</si>
  <si>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</si>
  <si>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</si>
  <si>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</si>
  <si>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</si>
  <si>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</si>
  <si>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</si>
  <si>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</si>
  <si>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</si>
  <si>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</si>
  <si>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</si>
  <si>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</si>
  <si>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</si>
  <si>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</si>
  <si>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</si>
  <si>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</si>
  <si>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</si>
  <si>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</si>
  <si>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</si>
  <si>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</si>
  <si>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</si>
  <si>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</si>
  <si>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</si>
  <si>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</si>
  <si>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</si>
  <si>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</si>
  <si>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</si>
  <si>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</si>
  <si>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</si>
  <si>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</si>
  <si>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</si>
  <si>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</si>
  <si>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</si>
  <si>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</si>
  <si>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</si>
  <si>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</si>
  <si>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</si>
  <si>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</si>
  <si>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</si>
  <si>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</si>
  <si>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</si>
  <si>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</si>
  <si>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</si>
  <si>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</si>
  <si>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</si>
  <si>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</si>
  <si>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</si>
  <si>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</si>
  <si>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</si>
  <si>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</si>
  <si>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</si>
  <si>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</si>
  <si>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</si>
  <si>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</si>
  <si>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</si>
  <si>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</si>
  <si>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</si>
  <si>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</si>
  <si>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</si>
  <si>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</si>
  <si>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</si>
  <si>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</si>
  <si>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</si>
  <si>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</si>
  <si>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</si>
  <si>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</si>
  <si>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</si>
  <si>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</si>
  <si>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</si>
  <si>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</si>
  <si>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</si>
  <si>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</si>
  <si>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</si>
  <si>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</si>
  <si>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</si>
  <si>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</si>
  <si>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</si>
  <si>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</si>
  <si>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</si>
  <si>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</si>
  <si>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</si>
  <si>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</si>
  <si>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</si>
  <si>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</si>
  <si>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</si>
  <si>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</si>
  <si>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</si>
  <si>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</si>
  <si>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</si>
  <si>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</si>
  <si>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</si>
  <si>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</si>
  <si>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</si>
  <si>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</si>
  <si>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</si>
  <si>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</si>
  <si>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</si>
  <si>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</si>
  <si>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</si>
  <si>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</si>
  <si>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</si>
  <si>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</si>
  <si>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</si>
  <si>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</si>
  <si>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</si>
  <si>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</si>
  <si>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</si>
  <si>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</si>
  <si>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</si>
  <si>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</si>
  <si>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</si>
  <si>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</si>
  <si>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</si>
  <si>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</si>
  <si>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</si>
  <si>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</si>
  <si>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</si>
  <si>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</si>
  <si>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</si>
  <si>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</si>
  <si>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</si>
  <si>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</si>
  <si>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</si>
  <si>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</si>
  <si>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</si>
  <si>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</si>
  <si>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</si>
  <si>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</si>
  <si>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</si>
  <si>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</si>
  <si>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</si>
  <si>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</si>
  <si>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</si>
  <si>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</si>
  <si>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</si>
  <si>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</si>
  <si>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</si>
  <si>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</si>
  <si>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</si>
  <si>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</si>
  <si>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</si>
  <si>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</si>
  <si>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</si>
  <si>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</si>
  <si>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</si>
  <si>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</si>
  <si>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</si>
  <si>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</si>
  <si>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</si>
  <si>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</si>
  <si>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</si>
  <si>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</si>
  <si>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</si>
  <si>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</si>
  <si>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</si>
  <si>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</si>
  <si>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</si>
  <si>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</si>
  <si>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</si>
  <si>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</si>
  <si>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</si>
  <si>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</si>
  <si>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</si>
  <si>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</si>
  <si>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</si>
  <si>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</si>
  <si>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</si>
  <si>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</si>
  <si>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</si>
  <si>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</si>
  <si>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</si>
  <si>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</si>
  <si>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</si>
  <si>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</si>
  <si>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</si>
  <si>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</si>
  <si>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</si>
  <si>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</si>
  <si>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</si>
  <si>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</si>
  <si>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</si>
  <si>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</si>
  <si>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</si>
  <si>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</si>
  <si>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</si>
  <si>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</si>
  <si>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</si>
  <si>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</si>
  <si>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</si>
  <si>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</si>
  <si>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</si>
  <si>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</si>
  <si>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</si>
  <si>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</si>
  <si>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</si>
  <si>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</si>
  <si>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</si>
  <si>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</si>
  <si>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</si>
  <si>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</si>
  <si>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</si>
  <si>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</si>
  <si>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</si>
  <si>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</si>
  <si>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</si>
  <si>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</si>
  <si>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</si>
  <si>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</si>
  <si>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</si>
  <si>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</si>
  <si>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</si>
  <si>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</si>
  <si>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</si>
  <si>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</si>
  <si>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</si>
  <si>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</si>
  <si>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</si>
  <si>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</si>
  <si>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</si>
  <si>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</si>
  <si>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</si>
  <si>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</si>
  <si>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</si>
  <si>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</si>
  <si>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</si>
  <si>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</si>
  <si>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</si>
  <si>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</si>
  <si>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</si>
  <si>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</si>
  <si>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</si>
  <si>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</si>
  <si>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</si>
  <si>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</si>
  <si>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</si>
  <si>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</si>
  <si>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</si>
  <si>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</si>
  <si>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</si>
  <si>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</si>
  <si>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</si>
  <si>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</si>
  <si>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</si>
  <si>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</si>
  <si>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</si>
  <si>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</si>
  <si>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</si>
  <si>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</si>
  <si>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</si>
  <si>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</si>
  <si>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</si>
  <si>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</si>
  <si>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</si>
  <si>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</si>
  <si>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</si>
  <si>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</si>
  <si>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</si>
  <si>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</si>
  <si>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</si>
  <si>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</si>
  <si>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</si>
  <si>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</si>
  <si>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</si>
  <si>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</si>
  <si>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</si>
  <si>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</si>
  <si>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</si>
  <si>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</si>
  <si>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</si>
  <si>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</si>
  <si>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</si>
  <si>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</si>
  <si>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</si>
  <si>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</si>
  <si>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</si>
  <si>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</si>
  <si>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</si>
  <si>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</si>
  <si>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</si>
  <si>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</si>
  <si>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</si>
  <si>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</si>
  <si>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</si>
  <si>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</si>
  <si>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</si>
  <si>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</si>
  <si>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</si>
  <si>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</si>
  <si>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</si>
  <si>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</si>
  <si>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</si>
  <si>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</si>
  <si>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</si>
  <si>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</si>
  <si>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</si>
  <si>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</si>
  <si>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</si>
  <si>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</si>
  <si>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</si>
  <si>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</si>
  <si>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</si>
  <si>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</si>
  <si>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</si>
  <si>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</si>
  <si>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</si>
  <si>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</si>
  <si>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</si>
  <si>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</si>
  <si>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</si>
  <si>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</si>
  <si>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</si>
  <si>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</si>
  <si>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</si>
  <si>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</si>
  <si>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</si>
  <si>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</si>
  <si>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</si>
  <si>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</si>
  <si>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</si>
  <si>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</si>
  <si>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</si>
  <si>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</si>
  <si>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</si>
  <si>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</si>
  <si>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</si>
  <si>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</si>
  <si>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</si>
  <si>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</si>
  <si>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</si>
  <si>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</si>
  <si>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</si>
  <si>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</si>
  <si>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</si>
  <si>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</si>
  <si>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</si>
  <si>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</si>
  <si>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</si>
  <si>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</si>
  <si>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</si>
  <si>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</si>
  <si>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</si>
  <si>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</si>
  <si>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</si>
  <si>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</si>
  <si>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</si>
  <si>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</si>
  <si>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</si>
  <si>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</si>
  <si>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</si>
  <si>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</si>
  <si>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</si>
  <si>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</si>
  <si>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</si>
  <si>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</si>
  <si>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</si>
  <si>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</si>
  <si>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</si>
  <si>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</si>
  <si>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</si>
  <si>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</si>
  <si>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</si>
  <si>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</si>
  <si>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</si>
  <si>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</si>
  <si>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</si>
  <si>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</si>
  <si>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</si>
  <si>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</si>
  <si>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</si>
  <si>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</si>
  <si>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</si>
  <si>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</si>
  <si>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</si>
  <si>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</si>
  <si>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</si>
  <si>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</si>
  <si>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</si>
  <si>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</si>
  <si>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</si>
  <si>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</si>
  <si>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</si>
  <si>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</si>
  <si>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</si>
  <si>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</si>
  <si>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</si>
  <si>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</si>
  <si>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</si>
  <si>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</si>
  <si>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</si>
  <si>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</si>
  <si>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</si>
  <si>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</si>
  <si>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</si>
  <si>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</si>
  <si>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</si>
  <si>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</si>
  <si>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</si>
  <si>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</si>
  <si>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</si>
  <si>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</si>
  <si>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</si>
  <si>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</si>
  <si>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</si>
  <si>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</si>
  <si>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</si>
  <si>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</si>
  <si>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</si>
  <si>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</si>
  <si>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</si>
  <si>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</si>
  <si>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</si>
  <si>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</si>
  <si>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</si>
  <si>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</si>
  <si>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</si>
  <si>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</si>
  <si>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</si>
  <si>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</si>
  <si>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</si>
  <si>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</si>
  <si>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</si>
  <si>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</si>
  <si>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</si>
  <si>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</si>
  <si>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</si>
  <si>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</si>
  <si>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</si>
  <si>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</si>
  <si>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</si>
  <si>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</si>
  <si>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</si>
  <si>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</si>
  <si>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</si>
  <si>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</si>
  <si>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</si>
  <si>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</si>
  <si>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</si>
  <si>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</si>
  <si>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</si>
  <si>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</si>
  <si>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</si>
  <si>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</si>
  <si>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</si>
  <si>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</si>
  <si>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</si>
  <si>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</si>
  <si>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</si>
  <si>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</si>
  <si>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</si>
  <si>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</si>
  <si>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</si>
  <si>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</si>
  <si>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</si>
  <si>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</si>
  <si>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</si>
  <si>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</si>
  <si>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</si>
  <si>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</si>
  <si>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</si>
  <si>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</si>
  <si>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</si>
  <si>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</si>
  <si>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</si>
  <si>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</si>
  <si>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</si>
  <si>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</si>
  <si>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</si>
  <si>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</si>
  <si>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</si>
  <si>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</si>
  <si>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</si>
  <si>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</si>
  <si>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</si>
  <si>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</si>
  <si>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</si>
  <si>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</si>
  <si>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</si>
  <si>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</si>
  <si>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</si>
  <si>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</si>
  <si>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</si>
  <si>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</si>
  <si>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</si>
  <si>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</si>
  <si>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</si>
  <si>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</si>
  <si>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</si>
  <si>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</si>
  <si>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</si>
  <si>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</si>
  <si>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</si>
  <si>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</si>
  <si>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</si>
  <si>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</si>
  <si>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</si>
  <si>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</si>
  <si>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</si>
  <si>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</si>
  <si>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</si>
  <si>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</si>
  <si>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</si>
  <si>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</si>
  <si>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</si>
  <si>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</si>
  <si>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</si>
  <si>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</si>
  <si>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</si>
  <si>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</si>
  <si>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</si>
  <si>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</si>
  <si>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</si>
  <si>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</si>
  <si>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</si>
  <si>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</si>
  <si>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</si>
  <si>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</si>
  <si>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</si>
  <si>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</si>
  <si>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</si>
  <si>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</si>
  <si>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</si>
  <si>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</si>
  <si>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</si>
  <si>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</si>
  <si>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</si>
  <si>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</si>
  <si>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</si>
  <si>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</si>
  <si>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</si>
  <si>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</si>
  <si>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</si>
  <si>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</si>
  <si>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</si>
  <si>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</si>
  <si>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</si>
  <si>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</si>
  <si>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</si>
  <si>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</si>
  <si>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</si>
  <si>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</si>
  <si>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</si>
  <si>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</si>
  <si>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</si>
  <si>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</si>
  <si>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</si>
  <si>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</si>
  <si>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</si>
  <si>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</si>
  <si>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</si>
  <si>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</si>
  <si>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</si>
  <si>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</si>
  <si>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</si>
  <si>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</si>
  <si>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</si>
  <si>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</si>
  <si>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</si>
  <si>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</si>
  <si>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</si>
  <si>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</si>
  <si>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</si>
  <si>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</si>
  <si>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</si>
  <si>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</si>
  <si>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</si>
  <si>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</si>
  <si>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</si>
  <si>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</si>
  <si>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</si>
  <si>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</si>
  <si>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</si>
  <si>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</si>
  <si>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</si>
  <si>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</si>
  <si>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</si>
  <si>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</si>
  <si>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</si>
  <si>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</si>
  <si>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</si>
  <si>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</si>
  <si>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</si>
  <si>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</si>
  <si>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</si>
  <si>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</si>
  <si>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</si>
  <si>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</si>
  <si>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</si>
  <si>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</si>
  <si>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</si>
  <si>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</si>
  <si>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</si>
  <si>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</si>
  <si>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</si>
  <si>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</si>
  <si>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</si>
  <si>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</si>
  <si>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</si>
  <si>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</si>
  <si>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</si>
  <si>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</si>
  <si>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</si>
  <si>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</si>
  <si>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</si>
  <si>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</si>
  <si>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</si>
  <si>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</si>
  <si>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</si>
  <si>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</si>
  <si>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</si>
  <si>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</si>
  <si>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</si>
  <si>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</si>
  <si>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</si>
  <si>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</si>
  <si>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</si>
  <si>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</si>
  <si>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</si>
  <si>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</si>
  <si>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</si>
  <si>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</si>
  <si>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</si>
  <si>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</si>
  <si>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</si>
  <si>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</si>
  <si>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</si>
  <si>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</si>
  <si>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</si>
  <si>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</si>
  <si>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</si>
  <si>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</si>
  <si>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</si>
  <si>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</si>
  <si>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</si>
  <si>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</si>
  <si>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</si>
  <si>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</si>
  <si>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</si>
  <si>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</si>
  <si>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</si>
  <si>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</si>
  <si>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</si>
  <si>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</si>
  <si>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</si>
  <si>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</si>
  <si>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</si>
  <si>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</si>
  <si>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</si>
  <si>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</si>
  <si>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</si>
  <si>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</si>
  <si>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</si>
  <si>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</si>
  <si>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</si>
  <si>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</si>
  <si>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</si>
  <si>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</si>
  <si>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</si>
  <si>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</si>
  <si>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</si>
  <si>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</si>
  <si>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</si>
  <si>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</si>
  <si>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</si>
  <si>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</si>
  <si>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</si>
  <si>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</si>
  <si>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</si>
  <si>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</si>
  <si>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</si>
  <si>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</si>
  <si>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</si>
  <si>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</si>
  <si>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</si>
  <si>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</si>
  <si>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</si>
  <si>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</si>
  <si>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</si>
  <si>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</si>
  <si>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</si>
  <si>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</si>
  <si>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</si>
  <si>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</si>
  <si>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</si>
  <si>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</si>
  <si>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</si>
  <si>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</si>
  <si>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</si>
  <si>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</si>
  <si>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</si>
  <si>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</si>
  <si>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</si>
  <si>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</si>
  <si>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</si>
  <si>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</si>
  <si>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</si>
  <si>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</si>
  <si>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</si>
  <si>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</si>
  <si>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</si>
  <si>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</si>
  <si>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</si>
  <si>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</si>
  <si>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</si>
  <si>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</si>
  <si>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</si>
  <si>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</si>
  <si>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</si>
  <si>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</si>
  <si>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</si>
  <si>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</si>
  <si>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</si>
  <si>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</si>
  <si>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</si>
  <si>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</si>
  <si>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</si>
  <si>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</si>
  <si>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</si>
  <si>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</si>
  <si>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</si>
  <si>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</si>
  <si>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</si>
  <si>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</si>
  <si>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</si>
  <si>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</si>
  <si>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</si>
  <si>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</si>
  <si>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</si>
  <si>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</si>
  <si>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</si>
  <si>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</si>
  <si>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</si>
  <si>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</si>
  <si>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</si>
  <si>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</si>
  <si>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</si>
  <si>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</si>
  <si>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</si>
  <si>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</si>
  <si>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</si>
  <si>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</si>
  <si>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</si>
  <si>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</si>
  <si>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</si>
  <si>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</si>
  <si>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</si>
  <si>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</si>
  <si>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</si>
  <si>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</si>
  <si>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</si>
  <si>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</si>
  <si>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</si>
  <si>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</si>
  <si>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</si>
  <si>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</si>
  <si>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</si>
  <si>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</si>
  <si>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</si>
  <si>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</si>
  <si>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</si>
  <si>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</si>
  <si>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</si>
  <si>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</si>
  <si>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</si>
  <si>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</si>
  <si>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</si>
  <si>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</si>
  <si>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</si>
  <si>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</si>
  <si>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</si>
  <si>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</si>
  <si>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</si>
  <si>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</si>
  <si>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</si>
  <si>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</si>
  <si>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</si>
  <si>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</si>
  <si>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</si>
  <si>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</si>
  <si>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</si>
  <si>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</si>
  <si>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</si>
  <si>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</si>
  <si>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</si>
  <si>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</si>
  <si>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</si>
  <si>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</si>
  <si>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</si>
  <si>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</si>
  <si>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</si>
  <si>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</si>
  <si>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</si>
  <si>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</si>
  <si>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</si>
  <si>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</si>
  <si>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</si>
  <si>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</si>
  <si>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</si>
  <si>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</si>
  <si>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</si>
  <si>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</si>
  <si>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</si>
  <si>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</si>
  <si>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</si>
  <si>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</si>
  <si>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</si>
  <si>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</si>
  <si>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</si>
  <si>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</si>
  <si>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</si>
  <si>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</si>
  <si>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</si>
  <si>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</si>
  <si>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</si>
  <si>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</si>
  <si>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</si>
  <si>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</si>
  <si>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</si>
  <si>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</si>
  <si>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</si>
  <si>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</si>
  <si>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</si>
  <si>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</si>
  <si>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</si>
  <si>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</si>
  <si>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</si>
  <si>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</si>
  <si>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</si>
  <si>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</si>
  <si>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</si>
  <si>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</si>
  <si>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</si>
  <si>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</si>
  <si>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</si>
  <si>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</si>
  <si>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</si>
  <si>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</si>
  <si>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</si>
  <si>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</si>
  <si>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</si>
  <si>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</si>
  <si>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</si>
  <si>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</si>
  <si>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</si>
  <si>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</si>
  <si>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</si>
  <si>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</si>
  <si>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</si>
  <si>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</si>
  <si>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</si>
  <si>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</si>
  <si>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</si>
  <si>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</si>
  <si>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</si>
  <si>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</si>
  <si>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</si>
  <si>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</si>
  <si>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</si>
  <si>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</si>
  <si>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</si>
  <si>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</si>
  <si>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</si>
  <si>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</si>
  <si>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</si>
  <si>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</si>
  <si>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</si>
  <si>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</si>
  <si>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</si>
  <si>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</si>
  <si>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</si>
  <si>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</si>
  <si>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</si>
  <si>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</si>
  <si>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</si>
  <si>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</si>
  <si>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</si>
  <si>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</si>
  <si>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</si>
  <si>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</si>
  <si>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</si>
  <si>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</si>
  <si>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</si>
  <si>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</si>
  <si>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</si>
  <si>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</si>
  <si>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</si>
  <si>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</si>
  <si>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</si>
  <si>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</si>
  <si>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</si>
  <si>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</si>
  <si>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</si>
  <si>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</si>
  <si>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</si>
  <si>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</si>
  <si>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</si>
  <si>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</si>
  <si>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</si>
  <si>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</si>
  <si>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</si>
  <si>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</si>
  <si>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</si>
  <si>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</si>
  <si>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</si>
  <si>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</si>
  <si>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</si>
  <si>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</si>
  <si>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</si>
  <si>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</si>
  <si>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</si>
  <si>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</si>
  <si>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</si>
  <si>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</si>
  <si>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</si>
  <si>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</si>
  <si>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</si>
  <si>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</si>
  <si>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</si>
  <si>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</si>
  <si>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</si>
  <si>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</si>
  <si>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</si>
  <si>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</si>
  <si>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</si>
  <si>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</si>
  <si>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</si>
  <si>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</si>
  <si>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</si>
  <si>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</si>
  <si>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</si>
  <si>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</si>
  <si>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</si>
  <si>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</si>
  <si>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</si>
  <si>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</si>
  <si>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</si>
  <si>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</si>
  <si>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</si>
  <si>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</si>
  <si>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</si>
  <si>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</si>
  <si>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</si>
  <si>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</si>
  <si>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</si>
  <si>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</si>
  <si>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</si>
  <si>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</si>
  <si>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</si>
  <si>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</si>
  <si>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</si>
  <si>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</si>
  <si>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</si>
  <si>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</si>
  <si>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</si>
  <si>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</si>
  <si>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</si>
  <si>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</si>
  <si>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</si>
  <si>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</si>
  <si>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</si>
  <si>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</si>
  <si>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</si>
  <si>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</si>
  <si>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</si>
  <si>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</si>
  <si>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</si>
  <si>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</si>
  <si>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</si>
  <si>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</si>
  <si>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</si>
  <si>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</si>
  <si>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</si>
  <si>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</si>
  <si>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</si>
  <si>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</si>
  <si>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</si>
  <si>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</si>
  <si>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</si>
  <si>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</si>
  <si>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</si>
  <si>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</si>
  <si>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</si>
  <si>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</si>
  <si>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</si>
  <si>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</si>
  <si>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</si>
  <si>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</si>
  <si>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</si>
  <si>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</si>
  <si>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</si>
  <si>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</si>
  <si>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</si>
  <si>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</si>
  <si>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</si>
  <si>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</si>
  <si>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</si>
  <si>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</si>
  <si>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</si>
  <si>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</si>
  <si>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</si>
  <si>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</si>
  <si>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</si>
  <si>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</si>
  <si>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</si>
  <si>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</si>
  <si>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</si>
  <si>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</si>
  <si>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</si>
  <si>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</si>
  <si>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</si>
  <si>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</si>
  <si>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</si>
  <si>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</si>
  <si>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</si>
  <si>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</si>
  <si>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</si>
  <si>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</si>
  <si>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</si>
  <si>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</si>
  <si>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</si>
  <si>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</si>
  <si>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</si>
  <si>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</si>
  <si>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</si>
  <si>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</si>
  <si>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</si>
  <si>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</si>
  <si>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</si>
  <si>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</si>
  <si>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</si>
  <si>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</si>
  <si>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</si>
  <si>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</si>
  <si>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</si>
  <si>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</si>
  <si>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</si>
  <si>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</si>
  <si>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</si>
  <si>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</si>
  <si>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</si>
  <si>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</si>
  <si>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</si>
  <si>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</si>
  <si>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</si>
  <si>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</si>
  <si>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</si>
  <si>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</si>
  <si>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</si>
  <si>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</si>
  <si>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</si>
  <si>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</si>
  <si>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</si>
  <si>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</si>
  <si>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</si>
  <si>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</si>
  <si>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</si>
  <si>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</si>
  <si>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</si>
  <si>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</si>
  <si>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</si>
  <si>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</si>
  <si>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</si>
  <si>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</si>
  <si>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</si>
  <si>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</si>
  <si>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</si>
  <si>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</si>
  <si>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</si>
  <si>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</si>
  <si>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</si>
  <si>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</si>
  <si>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</si>
  <si>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</si>
  <si>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</si>
  <si>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</si>
  <si>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</si>
  <si>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</si>
  <si>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</si>
  <si>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</si>
  <si>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</si>
  <si>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</si>
  <si>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</si>
  <si>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</si>
  <si>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</si>
  <si>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</si>
  <si>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</si>
  <si>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</si>
  <si>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</si>
  <si>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</si>
  <si>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</si>
  <si>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</si>
  <si>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</si>
  <si>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</si>
  <si>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</si>
  <si>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</si>
  <si>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</si>
  <si>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</si>
  <si>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</si>
  <si>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</si>
  <si>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</si>
  <si>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</si>
  <si>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</si>
  <si>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</si>
  <si>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</si>
  <si>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</si>
  <si>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</si>
  <si>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</si>
  <si>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</si>
  <si>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</si>
  <si>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</si>
  <si>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</si>
  <si>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</si>
  <si>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</si>
  <si>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</si>
  <si>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</si>
  <si>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</si>
  <si>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</si>
  <si>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</si>
  <si>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</si>
  <si>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</si>
  <si>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</si>
  <si>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</si>
  <si>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</si>
  <si>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</si>
  <si>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</si>
  <si>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</si>
  <si>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</si>
  <si>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</si>
  <si>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</si>
  <si>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</si>
  <si>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</si>
  <si>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</si>
  <si>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</si>
  <si>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</si>
  <si>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</si>
  <si>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</si>
  <si>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</si>
  <si>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</si>
  <si>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</si>
  <si>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</si>
  <si>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</si>
  <si>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</si>
  <si>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</si>
  <si>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</si>
  <si>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</si>
  <si>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</si>
  <si>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</si>
  <si>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</si>
  <si>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</si>
  <si>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</si>
  <si>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</si>
  <si>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</si>
  <si>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</si>
  <si>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</si>
  <si>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</si>
  <si>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</si>
  <si>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</si>
  <si>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</si>
  <si>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</si>
  <si>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</si>
  <si>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</si>
  <si>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</si>
  <si>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</si>
  <si>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</si>
  <si>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</si>
  <si>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</si>
  <si>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</si>
  <si>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</si>
  <si>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</si>
  <si>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</si>
  <si>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</si>
  <si>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</si>
  <si>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</si>
  <si>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</si>
  <si>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</si>
  <si>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</si>
  <si>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</si>
  <si>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</si>
  <si>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</si>
  <si>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</si>
  <si>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</si>
  <si>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</si>
  <si>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</si>
  <si>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</si>
  <si>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</si>
  <si>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</si>
  <si>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</si>
  <si>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</si>
  <si>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</si>
  <si>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</si>
  <si>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</si>
  <si>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</si>
  <si>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</si>
  <si>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</si>
  <si>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</si>
  <si>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</si>
  <si>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</si>
  <si>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</si>
  <si>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</si>
  <si>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</si>
  <si>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</si>
  <si>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</si>
  <si>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</si>
  <si>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</si>
  <si>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</si>
  <si>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</si>
  <si>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</si>
  <si>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</si>
  <si>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</si>
  <si>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</si>
  <si>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</si>
  <si>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</si>
  <si>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</si>
  <si>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</si>
  <si>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</si>
  <si>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</si>
  <si>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</si>
  <si>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</si>
  <si>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</si>
  <si>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</si>
  <si>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</si>
  <si>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</si>
  <si>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</si>
  <si>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</si>
  <si>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</si>
  <si>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</si>
  <si>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</si>
  <si>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</si>
  <si>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</si>
  <si>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</si>
  <si>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</si>
  <si>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</si>
  <si>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</si>
  <si>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</si>
  <si>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</si>
  <si>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</si>
  <si>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</si>
  <si>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</si>
  <si>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</si>
  <si>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</si>
  <si>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</si>
  <si>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</si>
  <si>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</si>
  <si>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</si>
  <si>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</si>
  <si>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</si>
  <si>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</si>
  <si>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</si>
  <si>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</si>
  <si>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</si>
  <si>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</si>
  <si>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</si>
  <si>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</si>
  <si>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</si>
  <si>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</si>
  <si>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</si>
  <si>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</si>
  <si>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</si>
  <si>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</si>
  <si>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</si>
  <si>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</si>
  <si>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</si>
  <si>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</si>
  <si>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</si>
  <si>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</si>
  <si>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</si>
  <si>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</si>
  <si>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</si>
  <si>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</si>
  <si>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</si>
  <si>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</si>
  <si>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</si>
  <si>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</si>
  <si>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</si>
  <si>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</si>
  <si>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</si>
  <si>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</si>
  <si>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</si>
  <si>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</si>
  <si>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</si>
  <si>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</si>
  <si>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</si>
  <si>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</si>
  <si>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</si>
  <si>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</si>
  <si>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</si>
  <si>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</si>
  <si>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</si>
  <si>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</si>
  <si>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</si>
  <si>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</si>
  <si>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</si>
  <si>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</si>
  <si>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</si>
  <si>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</si>
  <si>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</si>
  <si>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</si>
  <si>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</si>
  <si>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</si>
  <si>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</si>
  <si>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</si>
  <si>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</si>
  <si>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</si>
  <si>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</si>
  <si>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</si>
  <si>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</si>
  <si>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</si>
  <si>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</si>
  <si>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</si>
  <si>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</si>
  <si>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</si>
  <si>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</si>
  <si>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</si>
  <si>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</si>
  <si>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</si>
  <si>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</si>
  <si>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</si>
  <si>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</si>
  <si>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</si>
  <si>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</si>
  <si>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</si>
  <si>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</si>
  <si>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</si>
  <si>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</si>
  <si>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</si>
  <si>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</si>
  <si>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</si>
  <si>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</si>
  <si>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</si>
  <si>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</si>
  <si>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</si>
  <si>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</si>
  <si>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</si>
  <si>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</si>
  <si>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</si>
  <si>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</si>
  <si>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</si>
  <si>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</si>
  <si>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</si>
  <si>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</si>
  <si>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</si>
  <si>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</si>
  <si>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</si>
  <si>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</si>
  <si>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</si>
  <si>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</si>
  <si>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</si>
  <si>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</si>
  <si>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</si>
  <si>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</si>
  <si>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</si>
  <si>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</si>
  <si>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</si>
  <si>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</si>
  <si>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</si>
  <si>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</si>
  <si>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</si>
  <si>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</si>
  <si>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</si>
  <si>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</si>
  <si>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</si>
  <si>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</si>
  <si>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</si>
  <si>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</si>
  <si>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</si>
  <si>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</si>
  <si>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</si>
  <si>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</si>
  <si>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</si>
  <si>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</si>
  <si>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</si>
  <si>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</si>
  <si>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</si>
  <si>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</si>
  <si>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</si>
  <si>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</si>
  <si>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</si>
  <si>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</si>
  <si>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</si>
  <si>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</si>
  <si>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</si>
  <si>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</si>
  <si>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</si>
  <si>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</si>
  <si>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</si>
  <si>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</si>
  <si>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</si>
  <si>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</si>
  <si>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</si>
  <si>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</si>
  <si>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</si>
  <si>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</si>
  <si>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</si>
  <si>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</si>
  <si>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</si>
  <si>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</si>
  <si>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</si>
  <si>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</si>
  <si>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</si>
  <si>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</si>
  <si>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</si>
  <si>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</si>
  <si>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</si>
  <si>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</si>
  <si>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</si>
  <si>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</si>
  <si>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</si>
  <si>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</si>
  <si>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</si>
  <si>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</si>
  <si>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</si>
  <si>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</si>
  <si>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</si>
  <si>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</si>
  <si>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</si>
  <si>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</si>
  <si>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</si>
  <si>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</si>
  <si>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</si>
  <si>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</si>
  <si>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</si>
  <si>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</si>
  <si>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</si>
  <si>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</si>
  <si>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</si>
  <si>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</si>
  <si>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</si>
  <si>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</si>
  <si>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</si>
  <si>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</si>
  <si>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</si>
  <si>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</si>
  <si>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</si>
  <si>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</si>
  <si>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</si>
  <si>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</si>
  <si>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</si>
  <si>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</si>
  <si>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</si>
  <si>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</si>
  <si>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</si>
  <si>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</si>
  <si>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</si>
  <si>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</si>
  <si>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</si>
  <si>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</si>
  <si>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</si>
  <si>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</si>
  <si>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</si>
  <si>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</si>
  <si>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</si>
  <si>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</si>
  <si>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</si>
  <si>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</si>
  <si>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</si>
  <si>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</si>
  <si>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</si>
  <si>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</si>
  <si>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</si>
  <si>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</si>
  <si>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</si>
  <si>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</si>
  <si>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</si>
  <si>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</si>
  <si>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</si>
  <si>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</si>
  <si>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</si>
  <si>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</si>
  <si>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</si>
  <si>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</si>
  <si>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</si>
  <si>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</si>
  <si>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</si>
  <si>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</si>
  <si>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</si>
  <si>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</si>
  <si>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</si>
  <si>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</si>
  <si>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</si>
  <si>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</si>
  <si>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</si>
  <si>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</si>
  <si>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</si>
  <si>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</si>
  <si>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</si>
  <si>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</si>
  <si>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</si>
  <si>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</si>
  <si>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</si>
  <si>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</si>
  <si>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</si>
  <si>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</si>
  <si>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</si>
  <si>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</si>
  <si>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</si>
  <si>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</si>
  <si>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</si>
  <si>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</si>
  <si>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</si>
  <si>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</si>
  <si>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</si>
  <si>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</si>
  <si>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</si>
  <si>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</si>
  <si>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</si>
  <si>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</si>
  <si>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</si>
  <si>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</si>
  <si>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</si>
  <si>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</si>
  <si>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</si>
  <si>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</si>
  <si>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</si>
  <si>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</si>
  <si>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</si>
  <si>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</si>
  <si>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</si>
  <si>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</si>
  <si>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</si>
  <si>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</si>
  <si>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</si>
  <si>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</si>
  <si>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</si>
  <si>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</si>
  <si>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</si>
  <si>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</si>
  <si>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</si>
  <si>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</si>
  <si>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</si>
  <si>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</si>
  <si>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</si>
  <si>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</si>
  <si>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</si>
  <si>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</si>
  <si>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</si>
  <si>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</si>
  <si>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</si>
  <si>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</si>
  <si>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</si>
  <si>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</si>
  <si>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</si>
  <si>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</si>
  <si>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</si>
  <si>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</si>
  <si>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</si>
  <si>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</si>
  <si>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</si>
  <si>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</si>
  <si>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</si>
  <si>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</si>
  <si>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</si>
  <si>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</si>
  <si>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</si>
  <si>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</si>
  <si>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</si>
  <si>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</si>
  <si>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</si>
  <si>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</si>
  <si>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</si>
  <si>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</si>
  <si>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</si>
  <si>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</si>
  <si>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</si>
  <si>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</si>
  <si>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</si>
  <si>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</si>
  <si>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</si>
  <si>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</si>
  <si>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</si>
  <si>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</si>
  <si>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</si>
  <si>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</si>
  <si>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</si>
  <si>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</si>
  <si>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</si>
  <si>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</si>
  <si>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</si>
  <si>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</si>
  <si>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</si>
  <si>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</si>
  <si>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</si>
  <si>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</si>
  <si>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</si>
  <si>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</si>
  <si>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</si>
  <si>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</si>
  <si>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</si>
  <si>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</si>
  <si>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</si>
  <si>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</si>
  <si>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</si>
  <si>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</si>
  <si>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</si>
  <si>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</si>
  <si>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</si>
  <si>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</si>
  <si>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</si>
  <si>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</si>
  <si>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</si>
  <si>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</si>
  <si>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</si>
  <si>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</si>
  <si>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</si>
  <si>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</si>
  <si>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</si>
  <si>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</si>
  <si>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</si>
  <si>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</si>
  <si>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</si>
  <si>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</si>
  <si>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</si>
  <si>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</si>
  <si>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</si>
  <si>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</si>
  <si>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</si>
  <si>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</si>
  <si>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</si>
  <si>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</si>
  <si>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</si>
  <si>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</si>
  <si>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</si>
  <si>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</si>
  <si>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</si>
  <si>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</si>
  <si>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</si>
  <si>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</si>
  <si>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</si>
  <si>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</si>
  <si>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</si>
  <si>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</si>
  <si>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</si>
  <si>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</si>
  <si>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</si>
  <si>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</si>
  <si>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</si>
  <si>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</si>
  <si>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</si>
  <si>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</si>
  <si>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</si>
  <si>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</si>
  <si>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</si>
  <si>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</si>
  <si>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</si>
  <si>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</si>
  <si>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</si>
  <si>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</si>
  <si>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</si>
  <si>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</si>
  <si>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</si>
  <si>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</si>
  <si>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</si>
  <si>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</si>
  <si>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</si>
  <si>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</si>
  <si>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</si>
  <si>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</si>
  <si>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</si>
  <si>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</si>
  <si>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</si>
  <si>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</si>
  <si>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</si>
  <si>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</si>
  <si>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</si>
  <si>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</si>
  <si>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</si>
  <si>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</si>
  <si>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</si>
  <si>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</si>
  <si>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</si>
  <si>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</si>
  <si>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</si>
  <si>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</si>
  <si>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</si>
  <si>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</si>
  <si>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</si>
  <si>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</si>
  <si>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</si>
  <si>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</si>
  <si>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</si>
  <si>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</si>
  <si>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</si>
  <si>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</si>
  <si>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</si>
  <si>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</si>
  <si>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</si>
  <si>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</si>
  <si>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</si>
  <si>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</si>
  <si>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</si>
  <si>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</si>
  <si>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</si>
  <si>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</si>
  <si>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</si>
  <si>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</si>
  <si>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</si>
  <si>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</si>
  <si>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</si>
  <si>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</si>
  <si>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</si>
  <si>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</si>
  <si>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</si>
  <si>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</si>
  <si>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</si>
  <si>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</si>
  <si>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</si>
  <si>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</si>
  <si>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</si>
  <si>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</si>
  <si>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</si>
  <si>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</si>
  <si>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</si>
  <si>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</si>
  <si>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</si>
  <si>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</si>
  <si>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</si>
  <si>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</si>
  <si>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</si>
  <si>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</si>
  <si>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</si>
  <si>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</si>
  <si>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</si>
  <si>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</si>
  <si>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</si>
  <si>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</si>
  <si>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</si>
  <si>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</si>
  <si>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</si>
  <si>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</si>
  <si>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</si>
  <si>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</si>
  <si>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</si>
  <si>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</si>
  <si>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</si>
  <si>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</si>
  <si>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</si>
  <si>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</si>
  <si>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</si>
  <si>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</si>
  <si>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</si>
  <si>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</si>
  <si>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</si>
  <si>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</si>
  <si>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</si>
  <si>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</si>
  <si>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</si>
  <si>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</si>
  <si>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</si>
  <si>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</si>
  <si>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</si>
  <si>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</si>
  <si>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</si>
  <si>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</si>
  <si>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</si>
  <si>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</si>
  <si>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</si>
  <si>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</si>
  <si>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</si>
  <si>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</si>
  <si>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</si>
  <si>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</si>
  <si>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</si>
  <si>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</si>
  <si>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</si>
  <si>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</si>
  <si>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</si>
  <si>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</si>
  <si>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</si>
  <si>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</si>
  <si>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</si>
  <si>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</si>
  <si>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</si>
  <si>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</si>
  <si>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</si>
  <si>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</si>
  <si>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</si>
  <si>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</si>
  <si>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</si>
  <si>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</si>
  <si>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</si>
  <si>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</si>
  <si>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</si>
  <si>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</si>
  <si>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</si>
  <si>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</si>
  <si>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</si>
  <si>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</si>
  <si>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</si>
  <si>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</si>
  <si>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</si>
  <si>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</si>
  <si>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</si>
  <si>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</si>
  <si>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</si>
  <si>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</si>
  <si>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</si>
  <si>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</si>
  <si>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</si>
  <si>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</si>
  <si>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</si>
  <si>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</si>
  <si>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</si>
  <si>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</si>
  <si>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</si>
  <si>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</si>
  <si>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</si>
  <si>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</si>
  <si>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</si>
  <si>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</si>
  <si>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</si>
  <si>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</si>
  <si>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</si>
  <si>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</si>
  <si>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</si>
  <si>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</si>
  <si>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</si>
  <si>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</si>
  <si>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</si>
  <si>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</si>
  <si>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</si>
  <si>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</si>
  <si>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</si>
  <si>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</si>
  <si>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</si>
  <si>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</si>
  <si>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</si>
  <si>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</si>
  <si>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</si>
  <si>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</si>
  <si>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</si>
  <si>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</si>
  <si>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</si>
  <si>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</si>
  <si>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</si>
  <si>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</si>
  <si>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</si>
  <si>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</si>
  <si>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</si>
  <si>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</si>
  <si>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</si>
  <si>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</si>
  <si>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</si>
  <si>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</si>
  <si>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</si>
  <si>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</si>
  <si>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</si>
  <si>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</si>
  <si>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</si>
  <si>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</si>
  <si>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</si>
  <si>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</si>
  <si>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</si>
  <si>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</si>
  <si>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</si>
  <si>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</si>
  <si>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</si>
  <si>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</si>
  <si>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</si>
  <si>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</si>
  <si>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</si>
  <si>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</si>
  <si>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</si>
  <si>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</si>
  <si>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</si>
  <si>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</si>
  <si>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</si>
  <si>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</si>
  <si>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</si>
  <si>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</si>
  <si>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</si>
  <si>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</si>
  <si>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</si>
  <si>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</si>
  <si>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</si>
  <si>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</si>
  <si>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</si>
  <si>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</si>
  <si>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</si>
  <si>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</si>
  <si>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</si>
  <si>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</si>
  <si>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</si>
  <si>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</si>
  <si>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</si>
  <si>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</si>
  <si>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</si>
  <si>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</si>
  <si>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</si>
  <si>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</si>
  <si>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</si>
  <si>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</si>
  <si>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</si>
  <si>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</si>
  <si>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</si>
  <si>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</si>
  <si>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</si>
  <si>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</si>
  <si>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</si>
  <si>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</si>
  <si>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</si>
  <si>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</si>
  <si>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</si>
  <si>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</si>
  <si>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</si>
  <si>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</si>
  <si>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</si>
  <si>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</si>
  <si>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</si>
  <si>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</si>
  <si>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</si>
  <si>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</si>
  <si>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</si>
  <si>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</si>
  <si>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</si>
  <si>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</si>
  <si>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</si>
  <si>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</si>
  <si>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</si>
  <si>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</si>
  <si>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</si>
  <si>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</si>
  <si>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</si>
  <si>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</si>
  <si>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</si>
  <si>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</si>
  <si>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</si>
  <si>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</si>
  <si>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</si>
  <si>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</si>
  <si>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</si>
  <si>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</si>
  <si>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</si>
  <si>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</si>
  <si>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</si>
  <si>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</si>
  <si>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</si>
  <si>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</si>
  <si>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</si>
  <si>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</si>
  <si>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</si>
  <si>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</si>
  <si>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</si>
  <si>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</si>
  <si>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</si>
  <si>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</si>
  <si>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</si>
  <si>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</si>
  <si>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</si>
  <si>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</si>
  <si>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</si>
  <si>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</si>
  <si>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</si>
  <si>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</si>
  <si>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</si>
  <si>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</si>
  <si>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</si>
  <si>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</si>
  <si>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</si>
  <si>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</si>
  <si>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</si>
  <si>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</si>
  <si>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</si>
  <si>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</si>
  <si>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</si>
  <si>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</si>
  <si>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</si>
  <si>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</si>
  <si>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</si>
  <si>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</si>
  <si>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</si>
  <si>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</si>
  <si>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</si>
  <si>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</si>
  <si>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</si>
  <si>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</si>
  <si>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</si>
  <si>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</si>
  <si>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</si>
  <si>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</si>
  <si>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</si>
  <si>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</si>
  <si>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</si>
  <si>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</si>
  <si>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</si>
  <si>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</si>
  <si>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</si>
  <si>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</si>
  <si>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</si>
  <si>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</si>
  <si>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</si>
  <si>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</si>
  <si>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</si>
  <si>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</si>
  <si>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</si>
  <si>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</si>
  <si>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</si>
  <si>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</si>
  <si>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</si>
  <si>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</si>
  <si>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</si>
  <si>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</si>
  <si>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</si>
  <si>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</si>
  <si>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</si>
  <si>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</si>
  <si>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</si>
  <si>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</si>
  <si>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</si>
  <si>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</si>
  <si>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</si>
  <si>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</si>
  <si>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</si>
  <si>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</si>
  <si>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</si>
  <si>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</si>
  <si>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</si>
  <si>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</si>
  <si>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</si>
  <si>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</si>
  <si>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</si>
  <si>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</si>
  <si>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</si>
  <si>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</si>
  <si>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</si>
  <si>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</si>
  <si>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</si>
  <si>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</si>
  <si>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</si>
  <si>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</si>
  <si>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</si>
  <si>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</si>
  <si>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</si>
  <si>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</si>
  <si>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</si>
  <si>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</si>
  <si>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</si>
  <si>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</si>
  <si>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</si>
  <si>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</si>
  <si>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</si>
  <si>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</si>
  <si>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</si>
  <si>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</si>
  <si>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</si>
  <si>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</si>
  <si>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</si>
  <si>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</si>
  <si>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</si>
  <si>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</si>
  <si>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</si>
  <si>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</si>
  <si>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</si>
  <si>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</si>
  <si>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</si>
  <si>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</si>
  <si>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</si>
  <si>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</si>
  <si>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</si>
  <si>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</si>
  <si>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</si>
  <si>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</si>
  <si>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</si>
  <si>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</si>
  <si>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</si>
  <si>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</si>
  <si>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</si>
  <si>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</si>
  <si>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</si>
  <si>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</si>
  <si>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</si>
  <si>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</si>
  <si>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</si>
  <si>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</si>
  <si>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</si>
  <si>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</si>
  <si>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</si>
  <si>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</si>
  <si>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</si>
  <si>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</si>
  <si>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</si>
  <si>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</si>
  <si>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</si>
  <si>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</si>
  <si>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</si>
  <si>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</si>
  <si>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</si>
  <si>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</si>
  <si>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</si>
  <si>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</si>
  <si>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</si>
  <si>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</si>
  <si>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</si>
  <si>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</si>
  <si>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</si>
  <si>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</si>
  <si>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</si>
  <si>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</si>
  <si>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</si>
  <si>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</si>
  <si>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</si>
  <si>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</si>
  <si>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</si>
  <si>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</si>
  <si>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</si>
  <si>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</si>
  <si>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</si>
  <si>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</si>
  <si>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</si>
  <si>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</si>
  <si>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</si>
  <si>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</si>
  <si>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</si>
  <si>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</si>
  <si>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</si>
  <si>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</si>
  <si>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</si>
  <si>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</si>
  <si>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</si>
  <si>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</si>
  <si>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</si>
  <si>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</si>
  <si>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</si>
  <si>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</si>
  <si>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</si>
  <si>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</si>
  <si>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</si>
  <si>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</si>
  <si>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</si>
  <si>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</si>
  <si>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</si>
  <si>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</si>
  <si>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</si>
  <si>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</si>
  <si>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</si>
  <si>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</si>
  <si>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</si>
  <si>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</si>
  <si>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</si>
  <si>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</si>
  <si>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</si>
  <si>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</si>
  <si>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</si>
  <si>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</si>
  <si>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</si>
  <si>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</si>
  <si>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</si>
  <si>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</si>
  <si>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</si>
  <si>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</si>
  <si>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</si>
  <si>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</si>
  <si>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</si>
  <si>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</si>
  <si>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</si>
  <si>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</si>
  <si>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</si>
  <si>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</si>
  <si>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</si>
  <si>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</si>
  <si>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</si>
  <si>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</si>
  <si>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</si>
  <si>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</si>
  <si>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</si>
  <si>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</si>
  <si>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</si>
  <si>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</si>
  <si>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</si>
  <si>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</si>
  <si>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</si>
  <si>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</si>
  <si>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</si>
  <si>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</si>
  <si>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</si>
  <si>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</si>
  <si>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</si>
  <si>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</si>
  <si>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</si>
  <si>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</si>
  <si>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</si>
  <si>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</si>
  <si>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</si>
  <si>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</si>
  <si>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</si>
  <si>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</si>
  <si>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</si>
  <si>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</si>
  <si>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</si>
  <si>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</si>
  <si>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</si>
  <si>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</si>
  <si>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</si>
  <si>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</si>
  <si>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</si>
  <si>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</si>
  <si>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</si>
  <si>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</si>
  <si>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</si>
  <si>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</si>
  <si>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</si>
  <si>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</si>
  <si>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</si>
  <si>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</si>
  <si>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</si>
  <si>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</si>
  <si>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</si>
  <si>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</si>
  <si>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</si>
  <si>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</si>
  <si>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</si>
  <si>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</si>
  <si>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</si>
  <si>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</si>
  <si>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</si>
  <si>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</si>
  <si>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</si>
  <si>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</si>
  <si>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</si>
  <si>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</si>
  <si>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</si>
  <si>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</si>
  <si>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</si>
  <si>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</si>
  <si>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</si>
  <si>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</si>
  <si>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</si>
  <si>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</si>
  <si>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</si>
  <si>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</si>
  <si>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</si>
  <si>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</si>
  <si>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</si>
  <si>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</si>
  <si>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</si>
  <si>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</si>
  <si>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</si>
  <si>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</si>
  <si>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</si>
  <si>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</si>
  <si>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</si>
  <si>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</si>
  <si>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</si>
  <si>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</si>
  <si>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</si>
  <si>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</si>
  <si>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</si>
  <si>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</si>
  <si>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</si>
  <si>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</si>
  <si>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</si>
  <si>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</si>
  <si>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</si>
  <si>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</si>
  <si>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</si>
  <si>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</si>
  <si>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</si>
  <si>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</si>
  <si>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</si>
  <si>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</si>
  <si>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</si>
  <si>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</si>
  <si>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</si>
  <si>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</si>
  <si>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</si>
  <si>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</si>
  <si>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</si>
  <si>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</si>
  <si>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</si>
  <si>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</si>
  <si>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</si>
  <si>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</si>
  <si>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</si>
  <si>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</si>
  <si>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</si>
  <si>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</si>
  <si>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</si>
  <si>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</si>
  <si>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</si>
  <si>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</si>
  <si>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</si>
  <si>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</si>
  <si>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</si>
  <si>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</si>
  <si>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</si>
  <si>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</si>
  <si>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</si>
  <si>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</si>
  <si>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</si>
  <si>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</si>
  <si>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</si>
  <si>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</si>
  <si>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</si>
  <si>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</si>
  <si>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</si>
  <si>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</si>
  <si>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</si>
  <si>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</si>
  <si>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</si>
  <si>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</si>
  <si>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</si>
  <si>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</si>
  <si>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</si>
  <si>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</si>
  <si>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</si>
  <si>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</si>
  <si>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</si>
  <si>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</si>
  <si>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</si>
  <si>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</si>
  <si>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</si>
  <si>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</si>
  <si>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</si>
  <si>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</si>
  <si>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</si>
  <si>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</si>
  <si>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</si>
  <si>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</si>
  <si>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</si>
  <si>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</si>
  <si>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</si>
  <si>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</si>
  <si>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</si>
  <si>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</si>
  <si>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</si>
  <si>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</si>
  <si>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</si>
  <si>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</si>
  <si>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</si>
  <si>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</si>
  <si>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</si>
  <si>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</si>
  <si>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</si>
  <si>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</si>
  <si>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</si>
  <si>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</si>
  <si>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</si>
  <si>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</si>
  <si>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</si>
  <si>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</si>
  <si>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</si>
  <si>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</si>
  <si>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</si>
  <si>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</si>
  <si>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</si>
  <si>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</si>
  <si>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</si>
  <si>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</si>
  <si>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</si>
  <si>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</si>
  <si>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</si>
  <si>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</si>
  <si>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</si>
  <si>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</si>
  <si>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</si>
  <si>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</si>
  <si>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</si>
  <si>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</si>
  <si>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</si>
  <si>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</si>
  <si>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</si>
  <si>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</si>
  <si>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</si>
  <si>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</si>
  <si>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</si>
  <si>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</si>
  <si>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</si>
  <si>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</si>
  <si>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</si>
  <si>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</si>
  <si>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</si>
  <si>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</si>
  <si>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</si>
  <si>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</si>
  <si>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</si>
  <si>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</si>
  <si>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</si>
  <si>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</si>
  <si>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</si>
  <si>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</si>
  <si>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</si>
  <si>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</si>
  <si>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</si>
  <si>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</si>
  <si>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</si>
  <si>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</si>
  <si>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</si>
  <si>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</si>
  <si>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</si>
  <si>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</si>
  <si>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</si>
  <si>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</si>
  <si>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</si>
  <si>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</si>
  <si>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</si>
  <si>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</si>
  <si>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</si>
  <si>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</si>
  <si>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</si>
  <si>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</si>
  <si>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</si>
  <si>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</si>
  <si>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</si>
  <si>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</si>
  <si>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</si>
  <si>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</si>
  <si>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</si>
  <si>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</si>
  <si>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</si>
  <si>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</si>
  <si>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</si>
  <si>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</si>
  <si>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</si>
  <si>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</si>
  <si>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</si>
  <si>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</si>
  <si>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</si>
  <si>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</si>
  <si>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</si>
  <si>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</si>
  <si>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</si>
  <si>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</si>
  <si>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</si>
  <si>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</si>
  <si>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</si>
  <si>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</si>
  <si>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</si>
  <si>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</si>
  <si>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</si>
  <si>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</si>
  <si>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</si>
  <si>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</si>
  <si>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</si>
  <si>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</si>
  <si>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</si>
  <si>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</si>
  <si>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</si>
  <si>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</si>
  <si>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</si>
  <si>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</si>
  <si>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</si>
  <si>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</si>
  <si>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</si>
  <si>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</si>
  <si>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</si>
  <si>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</si>
  <si>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</si>
  <si>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</si>
  <si>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</si>
  <si>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</si>
  <si>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</si>
  <si>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</si>
  <si>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</si>
  <si>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</si>
  <si>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</si>
  <si>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</si>
  <si>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</si>
  <si>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</si>
  <si>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</si>
  <si>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</si>
  <si>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</si>
  <si>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</si>
  <si>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</si>
  <si>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</si>
  <si>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</si>
  <si>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</si>
  <si>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</si>
  <si>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</si>
  <si>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</si>
  <si>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</si>
  <si>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</si>
  <si>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</si>
  <si>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</si>
  <si>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</si>
  <si>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</si>
  <si>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</si>
  <si>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</si>
  <si>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</si>
  <si>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</si>
  <si>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</si>
  <si>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</si>
  <si>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</si>
  <si>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</si>
  <si>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</si>
  <si>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</si>
  <si>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</si>
  <si>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</si>
  <si>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</si>
  <si>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</si>
  <si>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</si>
  <si>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</si>
  <si>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</si>
  <si>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</si>
  <si>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</si>
  <si>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</si>
  <si>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</si>
  <si>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</si>
  <si>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</si>
  <si>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</si>
  <si>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</si>
  <si>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</si>
  <si>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</si>
  <si>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</si>
  <si>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</si>
  <si>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</si>
  <si>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</si>
  <si>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</si>
  <si>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</si>
  <si>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</si>
  <si>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</si>
  <si>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</si>
  <si>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</si>
  <si>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</si>
  <si>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</si>
  <si>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</si>
  <si>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</si>
  <si>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</si>
  <si>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</si>
  <si>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</si>
  <si>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</si>
  <si>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</si>
  <si>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</si>
  <si>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</si>
  <si>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</si>
  <si>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</si>
  <si>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</si>
  <si>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</si>
  <si>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</si>
  <si>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</si>
  <si>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</si>
  <si>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</si>
  <si>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</si>
  <si>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</si>
  <si>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</si>
  <si>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</si>
  <si>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</si>
  <si>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</si>
  <si>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</si>
  <si>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</si>
  <si>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</si>
  <si>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</si>
  <si>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</si>
  <si>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</si>
  <si>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</si>
  <si>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</si>
  <si>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</si>
  <si>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</si>
  <si>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</si>
  <si>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</si>
  <si>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</si>
  <si>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</si>
  <si>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</si>
  <si>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</si>
  <si>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</si>
  <si>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</si>
  <si>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</si>
  <si>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</si>
  <si>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</si>
  <si>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</si>
  <si>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</si>
  <si>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</si>
  <si>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</si>
  <si>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</si>
  <si>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</si>
  <si>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</si>
  <si>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</si>
  <si>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</si>
  <si>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</si>
  <si>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</si>
  <si>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</si>
  <si>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</si>
  <si>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</si>
  <si>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</si>
  <si>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</si>
  <si>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</si>
  <si>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</si>
  <si>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</si>
  <si>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</si>
  <si>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</si>
  <si>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</si>
  <si>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</si>
  <si>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</si>
  <si>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</si>
  <si>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</si>
  <si>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</si>
  <si>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</si>
  <si>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</si>
  <si>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</si>
  <si>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</si>
  <si>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</si>
  <si>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</si>
  <si>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</si>
  <si>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</si>
  <si>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</si>
  <si>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</si>
  <si>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</si>
  <si>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</si>
  <si>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</si>
  <si>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</si>
  <si>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</si>
  <si>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</si>
  <si>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</si>
  <si>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</si>
  <si>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</si>
  <si>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</si>
  <si>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</si>
  <si>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</si>
  <si>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</si>
  <si>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</si>
  <si>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</si>
  <si>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</si>
  <si>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</si>
  <si>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</si>
  <si>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</si>
  <si>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</si>
  <si>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</si>
  <si>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</si>
  <si>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</si>
  <si>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</si>
  <si>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</si>
  <si>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</si>
  <si>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</si>
  <si>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</si>
  <si>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</si>
  <si>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</si>
  <si>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</si>
  <si>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</si>
  <si>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</si>
  <si>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</si>
  <si>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</si>
  <si>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</si>
  <si>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</si>
  <si>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</si>
  <si>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</si>
  <si>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</si>
  <si>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</si>
  <si>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</si>
  <si>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</si>
  <si>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</si>
  <si>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</si>
  <si>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</si>
  <si>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</si>
  <si>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</si>
  <si>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</si>
  <si>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</si>
  <si>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</si>
  <si>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</si>
  <si>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</si>
  <si>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</si>
  <si>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</si>
  <si>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</si>
  <si>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</si>
  <si>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</si>
  <si>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</si>
  <si>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</si>
  <si>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</si>
  <si>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</si>
  <si>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</si>
  <si>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</si>
  <si>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</si>
  <si>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</si>
  <si>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</si>
  <si>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</si>
  <si>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</si>
  <si>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</si>
  <si>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</si>
  <si>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</si>
  <si>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</si>
  <si>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</si>
  <si>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</si>
  <si>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</si>
  <si>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</si>
  <si>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</si>
  <si>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</si>
  <si>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</si>
  <si>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</si>
  <si>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</si>
  <si>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</si>
  <si>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</si>
  <si>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</si>
  <si>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</si>
  <si>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</si>
  <si>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</si>
  <si>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</si>
  <si>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</si>
  <si>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</si>
  <si>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</si>
  <si>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</si>
  <si>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</si>
  <si>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</si>
  <si>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</si>
  <si>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</si>
  <si>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</si>
  <si>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</si>
  <si>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</si>
  <si>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</si>
  <si>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</si>
  <si>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</si>
  <si>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</si>
  <si>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</si>
  <si>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</si>
  <si>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</si>
  <si>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</si>
  <si>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</si>
  <si>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</si>
  <si>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</si>
  <si>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</si>
  <si>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</si>
  <si>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</si>
  <si>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</si>
  <si>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</si>
  <si>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</si>
  <si>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</si>
  <si>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</si>
  <si>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</si>
  <si>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</si>
  <si>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</si>
  <si>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</si>
  <si>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</si>
  <si>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</si>
  <si>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</si>
  <si>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</si>
  <si>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</si>
  <si>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</si>
  <si>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</si>
  <si>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</si>
  <si>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</si>
  <si>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</si>
  <si>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</si>
  <si>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</si>
  <si>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</si>
  <si>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</si>
  <si>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</si>
  <si>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</si>
  <si>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</si>
  <si>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</si>
  <si>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</si>
  <si>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</si>
  <si>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</si>
  <si>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</si>
  <si>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</si>
  <si>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</si>
  <si>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</si>
  <si>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</si>
  <si>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</si>
  <si>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</si>
  <si>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</si>
  <si>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</si>
  <si>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</si>
  <si>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</si>
  <si>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</si>
  <si>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</si>
  <si>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</si>
  <si>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</si>
  <si>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</si>
  <si>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</si>
  <si>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</si>
  <si>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</si>
  <si>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</si>
  <si>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</si>
  <si>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</si>
  <si>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</si>
  <si>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</si>
  <si>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</si>
  <si>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</si>
  <si>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</si>
  <si>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</si>
  <si>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</si>
  <si>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</si>
  <si>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</si>
  <si>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</si>
  <si>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</si>
  <si>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</si>
  <si>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</si>
  <si>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</si>
  <si>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</si>
  <si>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</si>
  <si>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</si>
  <si>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</si>
  <si>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</si>
  <si>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</si>
  <si>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</si>
  <si>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</si>
  <si>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</si>
  <si>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</si>
  <si>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</si>
  <si>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</si>
  <si>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</si>
  <si>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</si>
  <si>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</si>
  <si>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</si>
  <si>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</si>
  <si>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</si>
  <si>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</si>
  <si>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</si>
  <si>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</si>
  <si>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</si>
  <si>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</si>
  <si>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</si>
  <si>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</si>
  <si>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</si>
  <si>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</si>
  <si>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</si>
  <si>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</si>
  <si>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</si>
  <si>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</si>
  <si>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</si>
  <si>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</si>
  <si>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</si>
  <si>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</si>
  <si>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</si>
  <si>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</si>
  <si>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</si>
  <si>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</si>
  <si>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</si>
  <si>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</si>
  <si>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</si>
  <si>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</si>
  <si>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</si>
  <si>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</si>
  <si>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</si>
  <si>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</si>
  <si>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</si>
  <si>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</si>
  <si>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</si>
  <si>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</si>
  <si>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</si>
  <si>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</si>
  <si>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</si>
  <si>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</si>
  <si>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</si>
  <si>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</si>
  <si>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</si>
  <si>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</si>
  <si>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</si>
  <si>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</si>
  <si>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</si>
  <si>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</si>
  <si>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</si>
  <si>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</si>
  <si>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</si>
  <si>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</si>
  <si>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</si>
  <si>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</si>
  <si>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</si>
  <si>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</si>
  <si>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</si>
  <si>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</si>
  <si>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</si>
  <si>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</si>
  <si>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</si>
  <si>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</si>
  <si>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</si>
  <si>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</si>
  <si>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</si>
  <si>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</si>
  <si>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</si>
  <si>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</si>
  <si>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</si>
  <si>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</si>
  <si>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</si>
  <si>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</si>
  <si>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</si>
  <si>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</si>
  <si>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</si>
  <si>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</si>
  <si>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</si>
  <si>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</si>
  <si>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</si>
  <si>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</si>
  <si>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</si>
  <si>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</si>
  <si>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</si>
  <si>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</si>
  <si>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</si>
  <si>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</si>
  <si>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</si>
  <si>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</si>
  <si>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</si>
  <si>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</si>
  <si>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</si>
  <si>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</si>
  <si>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</si>
  <si>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</si>
  <si>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</si>
  <si>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</si>
  <si>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</si>
  <si>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</si>
  <si>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</si>
  <si>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</si>
  <si>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</si>
  <si>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</si>
  <si>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</si>
  <si>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</si>
  <si>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</si>
  <si>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</si>
  <si>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</si>
  <si>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</si>
  <si>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</si>
  <si>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</si>
  <si>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</si>
  <si>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</si>
  <si>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</si>
  <si>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</si>
  <si>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</si>
  <si>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</si>
  <si>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</si>
  <si>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</si>
  <si>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</si>
  <si>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</si>
  <si>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</si>
  <si>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</si>
  <si>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</si>
  <si>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</si>
  <si>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</si>
  <si>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</si>
  <si>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</si>
  <si>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</si>
  <si>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</si>
  <si>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</si>
  <si>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</si>
  <si>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</si>
  <si>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</si>
  <si>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</si>
  <si>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</si>
  <si>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</si>
  <si>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</si>
  <si>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</si>
  <si>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</si>
  <si>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</si>
  <si>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</si>
  <si>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</si>
  <si>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</si>
  <si>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</si>
  <si>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</si>
  <si>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</si>
  <si>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</si>
  <si>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</si>
  <si>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</si>
  <si>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</si>
  <si>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</si>
  <si>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</si>
  <si>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</si>
  <si>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</si>
  <si>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</si>
  <si>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</si>
  <si>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</si>
  <si>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</si>
  <si>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</si>
  <si>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</si>
  <si>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</si>
  <si>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</si>
  <si>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</si>
  <si>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</si>
  <si>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</si>
  <si>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</si>
  <si>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</si>
  <si>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</si>
  <si>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</si>
  <si>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</si>
  <si>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</si>
  <si>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</si>
  <si>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</si>
  <si>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</si>
  <si>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</si>
  <si>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</si>
  <si>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</si>
  <si>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</si>
  <si>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</si>
  <si>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</si>
  <si>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</si>
  <si>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</si>
  <si>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</si>
  <si>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</si>
  <si>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</si>
  <si>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</si>
  <si>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</si>
  <si>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</si>
  <si>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</si>
  <si>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</si>
  <si>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</si>
  <si>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</si>
  <si>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</si>
  <si>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</si>
  <si>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</si>
  <si>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</si>
  <si>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</si>
  <si>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</si>
  <si>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</si>
  <si>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</si>
  <si>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</si>
  <si>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</si>
  <si>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</si>
  <si>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</si>
  <si>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</si>
  <si>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</si>
  <si>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</si>
  <si>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</si>
  <si>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</si>
  <si>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</si>
  <si>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</si>
  <si>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</si>
  <si>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</si>
  <si>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</si>
  <si>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</si>
  <si>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</si>
  <si>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</si>
  <si>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</si>
  <si>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</si>
  <si>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</si>
  <si>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</si>
  <si>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</si>
  <si>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</si>
  <si>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</si>
  <si>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</si>
  <si>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</si>
  <si>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</si>
  <si>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</si>
  <si>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</si>
  <si>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</si>
  <si>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</si>
  <si>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</si>
  <si>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</si>
  <si>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</si>
  <si>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</si>
  <si>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</si>
  <si>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</si>
  <si>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</si>
  <si>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</si>
  <si>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</si>
  <si>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</si>
  <si>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</si>
  <si>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</si>
  <si>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</si>
  <si>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</si>
  <si>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</si>
  <si>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</si>
  <si>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</si>
  <si>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</si>
  <si>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</si>
  <si>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</si>
  <si>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</si>
  <si>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</si>
  <si>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</si>
  <si>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</si>
  <si>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</si>
  <si>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</si>
  <si>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</si>
  <si>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</si>
  <si>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</si>
  <si>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</si>
  <si>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</si>
  <si>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</si>
  <si>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</si>
  <si>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</si>
  <si>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</si>
  <si>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</si>
  <si>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</si>
  <si>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</si>
  <si>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</si>
  <si>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</si>
  <si>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</si>
  <si>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</si>
  <si>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</si>
  <si>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</si>
  <si>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</si>
  <si>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</si>
  <si>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</si>
  <si>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</si>
  <si>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</si>
  <si>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</si>
  <si>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</si>
  <si>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</si>
  <si>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</si>
  <si>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</si>
  <si>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</si>
  <si>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</si>
  <si>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</si>
  <si>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</si>
  <si>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</si>
  <si>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</si>
  <si>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</si>
  <si>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</si>
  <si>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</si>
  <si>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</si>
  <si>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</si>
  <si>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</si>
  <si>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</si>
  <si>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</si>
  <si>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</si>
  <si>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</si>
  <si>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</si>
  <si>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</si>
  <si>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</si>
  <si>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</si>
  <si>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</si>
  <si>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</si>
  <si>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</si>
  <si>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</si>
  <si>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</si>
  <si>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</si>
  <si>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</si>
  <si>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</si>
  <si>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</si>
  <si>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</si>
  <si>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</si>
  <si>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</si>
  <si>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</si>
  <si>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</si>
  <si>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</si>
  <si>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</si>
  <si>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</si>
  <si>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</si>
  <si>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</si>
  <si>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</si>
  <si>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</si>
  <si>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</si>
  <si>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</si>
  <si>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</si>
  <si>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</si>
  <si>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</si>
  <si>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</si>
  <si>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</si>
  <si>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</si>
  <si>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</si>
  <si>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</si>
  <si>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</si>
  <si>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</si>
  <si>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</si>
  <si>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</si>
  <si>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</si>
  <si>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</si>
  <si>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</si>
  <si>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</si>
  <si>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</si>
  <si>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</si>
  <si>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</si>
  <si>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</si>
  <si>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</si>
  <si>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</si>
  <si>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</si>
  <si>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</si>
  <si>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</si>
  <si>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</si>
  <si>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</si>
  <si>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</si>
  <si>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</si>
  <si>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</si>
  <si>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</si>
  <si>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</si>
  <si>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</si>
  <si>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</si>
  <si>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</si>
  <si>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</si>
  <si>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</si>
  <si>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</si>
  <si>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</si>
  <si>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</si>
  <si>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</si>
  <si>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</si>
  <si>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</si>
  <si>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</si>
  <si>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</si>
  <si>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</si>
  <si>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</si>
  <si>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</si>
  <si>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</si>
  <si>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</si>
  <si>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</si>
  <si>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</si>
  <si>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</si>
  <si>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</si>
  <si>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</si>
  <si>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</si>
  <si>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</si>
  <si>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</si>
  <si>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</si>
  <si>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</si>
  <si>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</si>
  <si>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</si>
  <si>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</si>
  <si>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</si>
  <si>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</si>
  <si>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</si>
  <si>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</si>
  <si>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</si>
  <si>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</si>
  <si>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</si>
  <si>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</si>
  <si>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</si>
  <si>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</si>
  <si>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</si>
  <si>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</si>
  <si>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</si>
  <si>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</si>
  <si>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</si>
  <si>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</si>
  <si>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</si>
  <si>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</si>
  <si>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</si>
  <si>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</si>
  <si>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</si>
  <si>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</si>
  <si>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</si>
  <si>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</si>
  <si>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</si>
  <si>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</si>
  <si>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</si>
  <si>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</si>
  <si>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</si>
  <si>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</si>
  <si>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</si>
  <si>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</si>
  <si>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</si>
  <si>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</si>
  <si>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</si>
  <si>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</si>
  <si>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</si>
  <si>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</si>
  <si>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</si>
  <si>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</si>
  <si>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</si>
  <si>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</si>
  <si>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</si>
  <si>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</si>
  <si>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</si>
  <si>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</si>
  <si>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</si>
  <si>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</si>
  <si>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</si>
  <si>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</si>
  <si>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</si>
  <si>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</si>
  <si>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</si>
  <si>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</si>
  <si>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</si>
  <si>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</si>
  <si>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</si>
  <si>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</si>
  <si>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</si>
  <si>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</si>
  <si>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</si>
  <si>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</si>
  <si>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</si>
  <si>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</si>
  <si>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</si>
  <si>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</si>
  <si>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</si>
  <si>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</si>
  <si>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</si>
  <si>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</si>
  <si>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</si>
  <si>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</si>
  <si>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</si>
  <si>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</si>
  <si>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</si>
  <si>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</si>
  <si>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</si>
  <si>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</si>
  <si>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</si>
  <si>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</si>
  <si>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</si>
  <si>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</si>
  <si>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</si>
  <si>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</si>
  <si>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</si>
  <si>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</si>
  <si>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</si>
  <si>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</si>
  <si>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</si>
  <si>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</si>
  <si>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</si>
  <si>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</si>
  <si>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</si>
  <si>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</si>
  <si>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</si>
  <si>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</si>
  <si>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</si>
  <si>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</si>
  <si>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</si>
  <si>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</si>
  <si>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</si>
  <si>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</si>
  <si>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</si>
  <si>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</si>
  <si>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</si>
  <si>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</si>
  <si>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</si>
  <si>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</si>
  <si>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</si>
  <si>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</si>
  <si>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</si>
  <si>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</si>
  <si>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</si>
  <si>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</si>
  <si>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</si>
  <si>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</si>
  <si>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</si>
  <si>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</si>
  <si>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</si>
  <si>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</si>
  <si>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</si>
  <si>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</si>
  <si>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</si>
  <si>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</si>
  <si>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</si>
  <si>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</si>
  <si>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</si>
  <si>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</si>
  <si>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</si>
  <si>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</si>
  <si>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</si>
  <si>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</si>
  <si>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</si>
  <si>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</si>
  <si>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</si>
  <si>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</si>
  <si>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</si>
  <si>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</si>
  <si>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</si>
  <si>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</si>
  <si>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</si>
  <si>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</si>
  <si>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</si>
  <si>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</si>
  <si>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</si>
  <si>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</si>
  <si>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</si>
  <si>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</si>
  <si>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</si>
  <si>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</si>
  <si>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</si>
  <si>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</si>
  <si>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</si>
  <si>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</si>
  <si>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</si>
  <si>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</si>
  <si>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</si>
  <si>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</si>
  <si>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</si>
  <si>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</si>
  <si>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</si>
  <si>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</si>
  <si>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</si>
  <si>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</si>
  <si>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</si>
  <si>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</si>
  <si>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</si>
  <si>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</si>
  <si>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</si>
  <si>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</si>
  <si>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</si>
  <si>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</si>
  <si>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</si>
  <si>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</si>
  <si>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</si>
  <si>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</si>
  <si>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</si>
  <si>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</si>
  <si>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</si>
  <si>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</si>
  <si>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</si>
  <si>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</si>
  <si>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</si>
  <si>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</si>
  <si>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</si>
  <si>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</si>
  <si>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</si>
  <si>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</si>
  <si>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</si>
  <si>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</si>
  <si>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</si>
  <si>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</si>
  <si>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</si>
  <si>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</si>
  <si>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</si>
  <si>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</si>
  <si>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</si>
  <si>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</si>
  <si>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</si>
  <si>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</si>
  <si>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</si>
  <si>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</si>
  <si>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</si>
  <si>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</si>
  <si>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</si>
  <si>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</si>
  <si>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</si>
  <si>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</si>
  <si>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</si>
  <si>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</si>
  <si>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</si>
  <si>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</si>
  <si>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</si>
  <si>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</si>
  <si>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</si>
  <si>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</si>
  <si>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</si>
  <si>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</si>
  <si>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</si>
  <si>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</si>
  <si>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</si>
  <si>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</si>
  <si>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</si>
  <si>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</si>
  <si>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</si>
  <si>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</si>
  <si>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</si>
  <si>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</si>
  <si>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</si>
  <si>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</si>
  <si>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</si>
  <si>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</si>
  <si>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</si>
  <si>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</si>
  <si>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</si>
  <si>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</si>
  <si>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</si>
  <si>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</si>
  <si>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</si>
  <si>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</si>
  <si>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</si>
  <si>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</si>
  <si>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</si>
  <si>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</si>
  <si>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</si>
  <si>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</si>
  <si>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</si>
  <si>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</si>
  <si>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</si>
  <si>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</si>
  <si>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</si>
  <si>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</si>
  <si>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</si>
  <si>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</si>
  <si>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</si>
  <si>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</si>
  <si>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</si>
  <si>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</si>
  <si>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</si>
  <si>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</si>
  <si>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</si>
  <si>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</si>
  <si>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</si>
  <si>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</si>
  <si>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</si>
  <si>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</si>
  <si>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</si>
  <si>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</si>
  <si>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</si>
  <si>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</si>
  <si>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</si>
  <si>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</si>
  <si>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</si>
  <si>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</si>
  <si>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</si>
  <si>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</si>
  <si>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</si>
  <si>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</si>
  <si>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</si>
  <si>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</si>
  <si>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</si>
  <si>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</si>
  <si>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</si>
  <si>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</si>
  <si>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</si>
  <si>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</si>
  <si>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</si>
  <si>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</si>
  <si>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</si>
  <si>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</si>
  <si>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</si>
  <si>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</si>
  <si>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</si>
  <si>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</si>
  <si>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</si>
  <si>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</si>
  <si>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</si>
  <si>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</si>
  <si>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</si>
  <si>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</si>
  <si>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</si>
  <si>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</si>
  <si>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</si>
  <si>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</si>
  <si>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</si>
  <si>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</si>
  <si>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</si>
  <si>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</si>
  <si>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</si>
  <si>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</si>
  <si>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</si>
  <si>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</si>
  <si>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</si>
  <si>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</si>
  <si>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</si>
  <si>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</si>
  <si>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</si>
  <si>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</si>
  <si>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</si>
  <si>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</si>
  <si>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</si>
  <si>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</si>
  <si>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</si>
  <si>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</si>
  <si>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</si>
  <si>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</si>
  <si>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</si>
  <si>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</si>
  <si>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</si>
  <si>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</si>
  <si>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</si>
  <si>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</si>
  <si>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</si>
  <si>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</si>
  <si>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</si>
  <si>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</si>
  <si>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</si>
  <si>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</si>
  <si>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</si>
  <si>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</si>
  <si>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</si>
  <si>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</si>
  <si>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</si>
  <si>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</si>
  <si>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</si>
  <si>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</si>
  <si>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</si>
  <si>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</si>
  <si>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</si>
  <si>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</si>
  <si>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</si>
  <si>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</si>
  <si>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</si>
  <si>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</si>
  <si>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</si>
  <si>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</si>
  <si>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</si>
  <si>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</si>
  <si>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</si>
  <si>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</si>
  <si>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</si>
  <si>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</si>
  <si>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</si>
  <si>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</si>
  <si>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</si>
  <si>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</si>
  <si>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</si>
  <si>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</si>
  <si>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</si>
  <si>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</si>
  <si>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</si>
  <si>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</si>
  <si>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</si>
  <si>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</si>
  <si>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</si>
  <si>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</si>
  <si>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</si>
  <si>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</si>
  <si>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</si>
  <si>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</si>
  <si>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</si>
  <si>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</si>
  <si>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</si>
  <si>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</si>
  <si>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</si>
  <si>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</si>
  <si>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</si>
  <si>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</si>
  <si>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</si>
  <si>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</si>
  <si>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</si>
  <si>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</si>
  <si>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</si>
  <si>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</si>
  <si>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</si>
  <si>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</si>
  <si>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</si>
  <si>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</si>
  <si>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</si>
  <si>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</si>
  <si>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</si>
  <si>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</si>
  <si>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</si>
  <si>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</si>
  <si>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</si>
  <si>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</si>
  <si>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</si>
  <si>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</si>
  <si>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</si>
  <si>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</si>
  <si>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</si>
  <si>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</si>
  <si>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</si>
  <si>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</si>
  <si>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</si>
  <si>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</si>
  <si>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</si>
  <si>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</si>
  <si>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</si>
  <si>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</si>
  <si>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</si>
  <si>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</si>
  <si>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</si>
  <si>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</si>
  <si>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</si>
  <si>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</si>
  <si>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</si>
  <si>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</si>
  <si>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</si>
  <si>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</si>
  <si>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</si>
  <si>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</si>
  <si>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</si>
  <si>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</si>
  <si>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</si>
  <si>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</si>
  <si>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</si>
  <si>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</si>
  <si>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</si>
  <si>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</si>
  <si>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</si>
  <si>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</si>
  <si>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</si>
  <si>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</si>
  <si>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</si>
  <si>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</si>
  <si>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</si>
  <si>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</si>
  <si>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</si>
  <si>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</si>
  <si>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</si>
  <si>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</si>
  <si>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</si>
  <si>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</si>
  <si>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</si>
  <si>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</si>
  <si>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</si>
  <si>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</si>
  <si>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</si>
  <si>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</si>
  <si>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</si>
  <si>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</si>
  <si>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</si>
  <si>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</si>
  <si>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</si>
  <si>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</si>
  <si>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</si>
  <si>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</si>
  <si>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</si>
  <si>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</si>
  <si>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</si>
  <si>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</si>
  <si>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</si>
  <si>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</si>
  <si>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</si>
  <si>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</si>
  <si>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</si>
  <si>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</si>
  <si>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</si>
  <si>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</si>
  <si>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</si>
  <si>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</si>
  <si>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</si>
  <si>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</si>
  <si>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</si>
  <si>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</si>
  <si>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</si>
  <si>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</si>
  <si>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</si>
  <si>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</si>
  <si>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</si>
  <si>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</si>
  <si>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</si>
  <si>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</si>
  <si>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</si>
  <si>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</si>
  <si>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</si>
  <si>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</si>
  <si>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</si>
  <si>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</si>
  <si>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</si>
  <si>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</si>
  <si>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</si>
  <si>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</si>
  <si>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</si>
  <si>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</si>
  <si>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</si>
  <si>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</si>
  <si>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</si>
  <si>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</si>
  <si>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</si>
  <si>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</si>
  <si>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</si>
  <si>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</si>
  <si>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</si>
  <si>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</si>
  <si>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</si>
  <si>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</si>
  <si>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</si>
  <si>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</si>
  <si>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</si>
  <si>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</si>
  <si>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</si>
  <si>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</si>
  <si>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</si>
  <si>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</si>
  <si>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</si>
  <si>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</si>
  <si>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</si>
  <si>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</si>
  <si>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</si>
  <si>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</si>
  <si>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</si>
  <si>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</si>
  <si>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</si>
  <si>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</si>
  <si>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</si>
  <si>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</si>
  <si>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</si>
  <si>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</si>
  <si>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</si>
  <si>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</si>
  <si>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</si>
  <si>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</si>
  <si>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</si>
  <si>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</si>
  <si>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</si>
  <si>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</si>
  <si>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</si>
  <si>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</si>
  <si>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</si>
  <si>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</si>
  <si>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</si>
  <si>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</si>
  <si>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</si>
  <si>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</si>
  <si>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</si>
  <si>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</si>
  <si>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</si>
  <si>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</si>
  <si>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</si>
  <si>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</si>
  <si>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</si>
  <si>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</si>
  <si>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</si>
  <si>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</si>
  <si>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</si>
  <si>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</si>
  <si>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</si>
  <si>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</si>
  <si>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</si>
  <si>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</si>
  <si>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</si>
  <si>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</si>
  <si>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</si>
  <si>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</si>
  <si>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</si>
  <si>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</si>
  <si>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</si>
  <si>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</si>
  <si>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</si>
  <si>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</si>
  <si>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</si>
  <si>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</si>
  <si>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</si>
  <si>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</si>
  <si>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</si>
  <si>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</si>
  <si>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</si>
  <si>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</si>
  <si>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</si>
  <si>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</si>
  <si>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</si>
  <si>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</si>
  <si>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</si>
  <si>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</si>
  <si>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</si>
  <si>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</si>
  <si>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</si>
  <si>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</si>
  <si>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</si>
  <si>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</si>
  <si>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</si>
  <si>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</si>
  <si>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</si>
  <si>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</si>
  <si>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</si>
  <si>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</si>
  <si>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</si>
  <si>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</si>
  <si>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</si>
  <si>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</si>
  <si>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</si>
  <si>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</si>
  <si>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</si>
  <si>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</si>
  <si>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</si>
  <si>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</si>
  <si>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</si>
  <si>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</si>
  <si>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</si>
  <si>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</si>
  <si>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</si>
  <si>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</si>
  <si>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</si>
  <si>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</si>
  <si>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</si>
  <si>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</si>
  <si>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</si>
  <si>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</si>
  <si>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</si>
  <si>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</si>
  <si>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</si>
  <si>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</si>
  <si>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</si>
  <si>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</si>
  <si>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</si>
  <si>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</si>
  <si>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</si>
  <si>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</si>
  <si>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</si>
  <si>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</si>
  <si>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</si>
  <si>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</si>
  <si>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</si>
  <si>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</si>
  <si>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</si>
  <si>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</si>
  <si>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</si>
  <si>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</si>
  <si>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</si>
  <si>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</si>
  <si>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</si>
  <si>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</si>
  <si>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</si>
  <si>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</si>
  <si>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</si>
  <si>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</si>
  <si>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</si>
  <si>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</si>
  <si>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</si>
  <si>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</si>
  <si>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</si>
  <si>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</si>
  <si>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</si>
  <si>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</si>
  <si>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</si>
  <si>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</si>
  <si>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</si>
  <si>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</si>
  <si>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</si>
  <si>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</si>
  <si>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</si>
  <si>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</si>
  <si>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</si>
  <si>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</si>
  <si>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</si>
  <si>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</si>
  <si>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</si>
  <si>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</si>
  <si>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</si>
  <si>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</si>
  <si>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</si>
  <si>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</si>
  <si>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</si>
  <si>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</si>
  <si>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</si>
  <si>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</si>
  <si>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</si>
  <si>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</si>
  <si>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</si>
  <si>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</si>
  <si>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</si>
  <si>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</si>
  <si>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</si>
  <si>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</si>
  <si>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</si>
  <si>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</si>
  <si>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</si>
  <si>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</si>
  <si>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</si>
  <si>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</si>
  <si>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</si>
  <si>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</si>
  <si>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</si>
  <si>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</si>
  <si>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</si>
  <si>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</si>
  <si>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</si>
  <si>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</si>
  <si>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</si>
  <si>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</si>
  <si>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</si>
  <si>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</si>
  <si>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</si>
  <si>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</si>
  <si>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</si>
  <si>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</si>
  <si>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</si>
  <si>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</si>
  <si>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</si>
  <si>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</si>
  <si>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</si>
  <si>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</si>
  <si>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</si>
  <si>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</si>
  <si>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</si>
  <si>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</si>
  <si>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</si>
  <si>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</si>
  <si>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</si>
  <si>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</si>
  <si>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</si>
  <si>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</si>
  <si>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</si>
  <si>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</si>
  <si>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</si>
  <si>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</si>
  <si>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</si>
  <si>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</si>
  <si>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</si>
  <si>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</si>
  <si>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</si>
  <si>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</si>
  <si>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</si>
  <si>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</si>
  <si>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</si>
  <si>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</si>
  <si>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</si>
  <si>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</si>
  <si>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</si>
  <si>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</si>
  <si>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</si>
  <si>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</si>
  <si>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</si>
  <si>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</si>
  <si>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</si>
  <si>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</si>
  <si>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</si>
  <si>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</si>
  <si>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</si>
  <si>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</si>
  <si>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</si>
  <si>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</si>
  <si>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</si>
  <si>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</si>
  <si>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</si>
  <si>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</si>
  <si>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</si>
  <si>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</si>
  <si>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</si>
  <si>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</si>
  <si>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</si>
  <si>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</si>
  <si>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</si>
  <si>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</si>
  <si>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</si>
  <si>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</si>
  <si>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</si>
  <si>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</si>
  <si>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</si>
  <si>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</si>
  <si>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</si>
  <si>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</si>
  <si>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</si>
  <si>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</si>
  <si>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</si>
  <si>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</si>
  <si>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</si>
  <si>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</si>
  <si>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</si>
  <si>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</si>
  <si>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</si>
  <si>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</si>
  <si>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</si>
  <si>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</si>
  <si>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</si>
  <si>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</si>
  <si>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</si>
  <si>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</si>
  <si>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</si>
  <si>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</si>
  <si>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</si>
  <si>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</si>
  <si>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</si>
  <si>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</si>
  <si>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</si>
  <si>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</si>
  <si>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</si>
  <si>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</si>
  <si>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</si>
  <si>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</si>
  <si>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</si>
  <si>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</si>
  <si>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</si>
  <si>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</si>
  <si>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</si>
  <si>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</si>
  <si>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</si>
  <si>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</si>
  <si>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</si>
  <si>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</si>
  <si>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</si>
  <si>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</si>
  <si>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</si>
  <si>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</si>
  <si>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</si>
  <si>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</si>
  <si>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</si>
  <si>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</si>
  <si>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</si>
  <si>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</si>
  <si>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</si>
  <si>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</si>
  <si>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</si>
  <si>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</si>
  <si>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</si>
  <si>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</si>
  <si>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</si>
  <si>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</si>
  <si>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</si>
  <si>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</si>
  <si>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</si>
  <si>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</si>
  <si>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</si>
  <si>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</si>
  <si>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</si>
  <si>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</si>
  <si>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</si>
  <si>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</si>
  <si>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</si>
  <si>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</si>
  <si>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</si>
  <si>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</si>
  <si>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</si>
  <si>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</si>
  <si>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</si>
  <si>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</si>
  <si>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</si>
  <si>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</si>
  <si>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</si>
  <si>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</si>
  <si>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</si>
  <si>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</si>
  <si>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</si>
  <si>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</si>
  <si>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</si>
  <si>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</si>
  <si>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</si>
  <si>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</si>
  <si>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</si>
  <si>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</si>
  <si>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</si>
  <si>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</si>
  <si>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</si>
  <si>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</si>
  <si>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</si>
  <si>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</si>
  <si>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</si>
  <si>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</si>
  <si>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</si>
  <si>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</si>
  <si>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</si>
  <si>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</si>
  <si>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</si>
  <si>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</si>
  <si>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</si>
  <si>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</si>
  <si>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</si>
  <si>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</si>
  <si>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</si>
  <si>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</si>
  <si>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</si>
  <si>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</si>
  <si>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</si>
  <si>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</si>
  <si>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</si>
  <si>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</si>
  <si>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</si>
  <si>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</si>
  <si>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</si>
  <si>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</si>
  <si>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</si>
  <si>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</si>
  <si>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</si>
  <si>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</si>
  <si>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</si>
  <si>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</si>
  <si>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</si>
  <si>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</si>
  <si>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</si>
  <si>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</si>
  <si>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</si>
  <si>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</si>
  <si>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</si>
  <si>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</si>
  <si>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</si>
  <si>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</si>
  <si>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</si>
  <si>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</si>
  <si>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</si>
  <si>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</si>
  <si>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</si>
  <si>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</si>
  <si>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</si>
  <si>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</si>
  <si>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</si>
  <si>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</si>
  <si>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</si>
  <si>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</si>
  <si>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</si>
  <si>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</si>
  <si>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</si>
  <si>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</si>
  <si>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</si>
  <si>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</si>
  <si>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</si>
  <si>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</si>
  <si>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</si>
  <si>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</si>
  <si>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</si>
  <si>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</si>
  <si>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</si>
  <si>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</si>
  <si>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</si>
  <si>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</si>
  <si>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</si>
  <si>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</si>
  <si>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</si>
  <si>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</si>
  <si>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</si>
  <si>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</si>
  <si>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</si>
  <si>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</si>
  <si>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</si>
  <si>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</si>
  <si>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</si>
  <si>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</si>
  <si>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</si>
  <si>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</si>
  <si>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</si>
  <si>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</si>
  <si>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</si>
  <si>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</si>
  <si>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</si>
  <si>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</si>
  <si>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</si>
  <si>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</si>
  <si>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</si>
  <si>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</si>
  <si>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</si>
  <si>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</si>
  <si>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</si>
  <si>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</si>
  <si>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</si>
  <si>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</si>
  <si>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</si>
  <si>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</si>
  <si>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</si>
  <si>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</si>
  <si>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</si>
  <si>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</si>
  <si>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</si>
  <si>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</si>
  <si>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</si>
  <si>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</si>
  <si>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</si>
  <si>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</si>
  <si>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</si>
  <si>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</si>
  <si>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</si>
  <si>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</si>
  <si>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</si>
  <si>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</si>
  <si>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</si>
  <si>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</si>
  <si>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</si>
  <si>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</si>
  <si>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</si>
  <si>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</si>
  <si>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</si>
  <si>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</si>
  <si>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</si>
  <si>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</si>
  <si>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</si>
  <si>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</si>
  <si>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</si>
  <si>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</si>
  <si>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</si>
  <si>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</si>
  <si>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</si>
  <si>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</si>
  <si>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</si>
  <si>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</si>
  <si>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</si>
  <si>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</si>
  <si>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</si>
  <si>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</si>
  <si>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</si>
  <si>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</si>
  <si>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</si>
  <si>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</si>
  <si>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</si>
  <si>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</si>
  <si>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</si>
  <si>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</si>
  <si>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</si>
  <si>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</si>
  <si>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</si>
  <si>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</si>
  <si>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</si>
  <si>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</si>
  <si>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</si>
  <si>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</si>
  <si>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</si>
  <si>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</si>
  <si>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</si>
  <si>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</si>
  <si>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</si>
  <si>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</si>
  <si>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</si>
  <si>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</si>
  <si>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</si>
  <si>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</si>
  <si>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</si>
  <si>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</si>
  <si>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</si>
  <si>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</si>
  <si>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</si>
  <si>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</si>
  <si>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</si>
  <si>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</si>
  <si>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</si>
  <si>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</si>
  <si>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</si>
  <si>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</si>
  <si>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</si>
  <si>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</si>
  <si>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</si>
  <si>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</si>
  <si>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</si>
  <si>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</si>
  <si>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</si>
  <si>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</si>
  <si>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</si>
  <si>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</si>
  <si>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</si>
  <si>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</si>
  <si>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</si>
  <si>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</si>
  <si>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</si>
  <si>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</si>
  <si>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</si>
  <si>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</si>
  <si>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</si>
  <si>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</si>
  <si>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</si>
  <si>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</si>
  <si>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</si>
  <si>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</si>
  <si>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</si>
  <si>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</si>
  <si>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</si>
  <si>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</si>
  <si>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</si>
  <si>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</si>
  <si>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</si>
  <si>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</si>
  <si>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</si>
  <si>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</si>
  <si>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</si>
  <si>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</si>
  <si>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</si>
  <si>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</si>
  <si>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</si>
  <si>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</si>
  <si>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</si>
  <si>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</si>
  <si>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</si>
  <si>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</si>
  <si>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</si>
  <si>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</si>
  <si>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</si>
  <si>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</si>
  <si>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</si>
  <si>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</si>
  <si>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</si>
  <si>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</si>
  <si>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</si>
  <si>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</si>
  <si>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</si>
  <si>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</si>
  <si>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</si>
  <si>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</si>
  <si>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</si>
  <si>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</si>
  <si>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</si>
  <si>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</si>
  <si>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</si>
  <si>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</si>
  <si>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</si>
  <si>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</si>
  <si>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</si>
  <si>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</si>
  <si>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</si>
  <si>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</si>
  <si>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</si>
  <si>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</si>
  <si>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</si>
  <si>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</si>
  <si>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</si>
  <si>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</si>
  <si>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</si>
  <si>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</si>
  <si>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</si>
  <si>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</si>
  <si>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</si>
  <si>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</si>
  <si>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</si>
  <si>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</si>
  <si>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</si>
  <si>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</si>
  <si>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</si>
  <si>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</si>
  <si>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</si>
  <si>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</si>
  <si>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</si>
  <si>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</si>
  <si>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</si>
  <si>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</si>
  <si>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</si>
  <si>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</si>
  <si>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</si>
  <si>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</si>
  <si>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</si>
  <si>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</si>
  <si>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</si>
  <si>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</si>
  <si>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</si>
  <si>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</si>
  <si>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</si>
  <si>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</si>
  <si>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</si>
  <si>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</si>
  <si>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</si>
  <si>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</si>
  <si>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</si>
  <si>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</si>
  <si>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</si>
  <si>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</si>
  <si>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</si>
  <si>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</si>
  <si>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</si>
  <si>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</si>
  <si>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</si>
  <si>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</si>
  <si>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</si>
  <si>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</si>
  <si>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</si>
  <si>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</si>
  <si>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</si>
  <si>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</si>
  <si>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</si>
  <si>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</si>
  <si>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</si>
  <si>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</si>
  <si>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</si>
  <si>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</si>
  <si>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</si>
  <si>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</si>
  <si>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</si>
  <si>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</si>
  <si>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</si>
  <si>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</si>
  <si>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</si>
  <si>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</si>
  <si>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</si>
  <si>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</si>
  <si>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</si>
  <si>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</si>
  <si>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</si>
  <si>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</si>
  <si>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</si>
  <si>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</si>
  <si>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</si>
  <si>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</si>
  <si>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</si>
  <si>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</si>
  <si>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</si>
  <si>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</si>
  <si>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</si>
  <si>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</si>
  <si>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</si>
  <si>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</si>
  <si>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</si>
  <si>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</si>
  <si>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</si>
  <si>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</si>
  <si>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</si>
  <si>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</si>
  <si>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</si>
  <si>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</si>
  <si>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</si>
  <si>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</si>
  <si>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</si>
  <si>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</si>
  <si>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</si>
  <si>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</si>
  <si>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</si>
  <si>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</si>
  <si>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</si>
  <si>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</si>
  <si>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</si>
  <si>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</si>
  <si>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</si>
  <si>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</si>
  <si>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</si>
  <si>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</si>
  <si>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</si>
  <si>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</si>
  <si>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</si>
  <si>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</si>
  <si>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</si>
  <si>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</si>
  <si>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</si>
  <si>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</si>
  <si>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</si>
  <si>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</si>
  <si>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</si>
  <si>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</si>
  <si>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</si>
  <si>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</si>
  <si>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</si>
  <si>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</si>
  <si>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</si>
  <si>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</si>
  <si>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</si>
  <si>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</si>
  <si>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</si>
  <si>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</si>
  <si>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</si>
  <si>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</si>
  <si>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</si>
  <si>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</si>
  <si>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</si>
  <si>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</si>
  <si>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</si>
  <si>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</si>
  <si>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</si>
  <si>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</si>
  <si>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</si>
  <si>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</si>
  <si>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</si>
  <si>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</si>
  <si>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</si>
  <si>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</si>
  <si>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</si>
  <si>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</si>
  <si>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</si>
  <si>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</si>
  <si>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</si>
  <si>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</si>
  <si>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</si>
  <si>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</si>
  <si>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</si>
  <si>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</si>
  <si>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</si>
  <si>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</si>
  <si>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</si>
  <si>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</si>
  <si>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</si>
  <si>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</si>
  <si>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</si>
  <si>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</si>
  <si>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</si>
  <si>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</si>
  <si>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</si>
  <si>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</si>
  <si>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</si>
  <si>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</si>
  <si>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</si>
  <si>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</si>
  <si>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</si>
  <si>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</si>
  <si>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</si>
  <si>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</si>
  <si>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</si>
  <si>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</si>
  <si>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</si>
  <si>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</si>
  <si>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</si>
  <si>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</si>
  <si>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</si>
  <si>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</si>
  <si>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</si>
  <si>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</si>
  <si>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</si>
  <si>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</si>
  <si>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</si>
  <si>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</si>
  <si>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</si>
  <si>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</si>
  <si>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</si>
  <si>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</si>
  <si>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</si>
  <si>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</si>
  <si>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</si>
  <si>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</si>
  <si>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</si>
  <si>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</si>
  <si>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</si>
  <si>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</si>
  <si>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</si>
  <si>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</si>
  <si>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</si>
  <si>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</si>
  <si>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</si>
  <si>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</si>
  <si>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</si>
  <si>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</si>
  <si>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</si>
  <si>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</si>
  <si>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</si>
  <si>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</si>
  <si>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</si>
  <si>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</si>
  <si>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</si>
  <si>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</si>
  <si>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</si>
  <si>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</si>
  <si>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</si>
  <si>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</si>
  <si>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</si>
  <si>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</si>
  <si>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</si>
  <si>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</si>
  <si>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</si>
  <si>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</si>
  <si>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</si>
  <si>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</si>
  <si>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</si>
  <si>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</si>
  <si>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</si>
  <si>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</si>
  <si>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</si>
  <si>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</si>
  <si>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</si>
  <si>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</si>
  <si>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</si>
  <si>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</si>
  <si>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</si>
  <si>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</si>
  <si>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</si>
  <si>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</si>
  <si>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</si>
  <si>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</si>
  <si>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</si>
  <si>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</si>
  <si>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</si>
  <si>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</si>
  <si>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</si>
  <si>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</si>
  <si>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</si>
  <si>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</si>
  <si>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</si>
  <si>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</si>
  <si>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</si>
  <si>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</si>
  <si>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</si>
  <si>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</si>
  <si>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</si>
  <si>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</si>
  <si>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</si>
  <si>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</si>
  <si>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</si>
  <si>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</si>
  <si>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</si>
  <si>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</si>
  <si>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</si>
  <si>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</si>
  <si>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</si>
  <si>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</si>
  <si>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</si>
  <si>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</si>
  <si>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</si>
  <si>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</si>
  <si>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</si>
  <si>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</si>
  <si>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</si>
  <si>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</si>
  <si>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</si>
  <si>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</si>
  <si>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</si>
  <si>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</si>
  <si>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</si>
  <si>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</si>
  <si>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</si>
  <si>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</si>
  <si>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</si>
  <si>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</si>
  <si>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</si>
  <si>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</si>
  <si>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</si>
  <si>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</si>
  <si>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</si>
  <si>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</si>
  <si>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</si>
  <si>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</si>
  <si>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</si>
  <si>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</si>
  <si>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</si>
  <si>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</si>
  <si>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</si>
  <si>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</si>
  <si>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</si>
  <si>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</si>
  <si>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</si>
  <si>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</si>
  <si>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</si>
  <si>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</si>
  <si>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</si>
  <si>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</si>
  <si>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</si>
  <si>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</si>
  <si>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</si>
  <si>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</si>
  <si>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</si>
  <si>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</si>
  <si>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</si>
  <si>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</si>
  <si>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</si>
  <si>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</si>
  <si>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</si>
  <si>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</si>
  <si>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</si>
  <si>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</si>
  <si>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</si>
  <si>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</si>
  <si>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</si>
  <si>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</si>
  <si>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</si>
  <si>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</si>
  <si>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</si>
  <si>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</si>
  <si>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</si>
  <si>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</si>
  <si>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</si>
  <si>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</si>
  <si>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</si>
  <si>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</si>
  <si>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</si>
  <si>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</si>
  <si>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</si>
  <si>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</si>
  <si>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</si>
  <si>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</si>
  <si>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</si>
  <si>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</si>
  <si>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</si>
  <si>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</si>
  <si>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</si>
  <si>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</si>
  <si>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</si>
  <si>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</si>
  <si>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</si>
  <si>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</si>
  <si>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</si>
  <si>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</si>
  <si>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</si>
  <si>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</si>
  <si>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</si>
  <si>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</si>
  <si>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</si>
  <si>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</si>
  <si>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</si>
  <si>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</si>
  <si>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</si>
  <si>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</si>
  <si>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</si>
  <si>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</si>
  <si>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</si>
  <si>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</si>
  <si>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</si>
  <si>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</si>
  <si>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</si>
  <si>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</si>
  <si>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</si>
  <si>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</si>
  <si>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</si>
  <si>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</si>
  <si>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</si>
  <si>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</si>
  <si>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</si>
  <si>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</si>
  <si>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</si>
  <si>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</si>
  <si>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</si>
  <si>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</si>
  <si>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</si>
  <si>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</si>
  <si>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</si>
  <si>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</si>
  <si>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</si>
  <si>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</si>
  <si>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</si>
  <si>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</si>
  <si>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</si>
  <si>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</si>
  <si>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</si>
  <si>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</si>
  <si>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</si>
  <si>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</si>
  <si>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</si>
  <si>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</si>
  <si>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</si>
  <si>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</si>
  <si>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</si>
  <si>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</si>
  <si>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</si>
  <si>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</si>
  <si>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</si>
  <si>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</si>
  <si>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</si>
  <si>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</si>
  <si>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</si>
  <si>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</si>
  <si>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</si>
  <si>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</si>
  <si>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</si>
  <si>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</si>
  <si>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</si>
  <si>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</si>
  <si>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</si>
  <si>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</si>
  <si>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</si>
  <si>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</si>
  <si>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</si>
  <si>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</si>
  <si>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</si>
  <si>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</si>
  <si>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</si>
  <si>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</si>
  <si>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</si>
  <si>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</si>
  <si>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</si>
  <si>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</si>
  <si>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</si>
  <si>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</si>
  <si>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</si>
  <si>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</si>
  <si>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</si>
  <si>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</si>
  <si>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</si>
  <si>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</si>
  <si>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</si>
  <si>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</si>
  <si>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</si>
  <si>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</si>
  <si>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</si>
  <si>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</si>
  <si>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</si>
  <si>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</si>
  <si>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</si>
  <si>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</si>
  <si>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</si>
  <si>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</si>
  <si>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</si>
  <si>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</si>
  <si>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</si>
  <si>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</si>
  <si>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</si>
  <si>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</si>
  <si>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</si>
  <si>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</si>
  <si>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</si>
  <si>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</si>
  <si>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</si>
  <si>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</si>
  <si>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</si>
  <si>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</si>
  <si>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</si>
  <si>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</si>
  <si>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</si>
  <si>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</si>
  <si>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</si>
  <si>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</si>
  <si>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</si>
  <si>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</si>
  <si>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</si>
  <si>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</si>
  <si>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</si>
  <si>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</si>
  <si>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</si>
  <si>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</si>
  <si>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</si>
  <si>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</si>
  <si>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</si>
  <si>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</si>
  <si>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</si>
  <si>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</si>
  <si>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</si>
  <si>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</si>
  <si>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</si>
  <si>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</si>
  <si>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</si>
  <si>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</si>
  <si>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</si>
  <si>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</si>
  <si>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</si>
  <si>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</si>
  <si>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</si>
  <si>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</si>
  <si>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</si>
  <si>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</si>
  <si>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</si>
  <si>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</si>
  <si>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</si>
  <si>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</si>
  <si>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</si>
  <si>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</si>
  <si>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</si>
  <si>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</si>
  <si>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</si>
  <si>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</si>
  <si>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</si>
  <si>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</si>
  <si>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</si>
  <si>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</si>
  <si>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</si>
  <si>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</si>
  <si>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</si>
  <si>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</si>
  <si>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</si>
  <si>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</si>
  <si>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</si>
  <si>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</si>
  <si>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</si>
  <si>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</si>
  <si>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</si>
  <si>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</si>
  <si>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</si>
  <si>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</si>
  <si>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</si>
  <si>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</si>
  <si>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</si>
  <si>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</si>
  <si>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</si>
  <si>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</si>
  <si>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</si>
  <si>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</si>
  <si>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</si>
  <si>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</si>
  <si>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</si>
  <si>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</si>
  <si>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</si>
  <si>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</si>
  <si>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</si>
  <si>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</si>
  <si>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</si>
  <si>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</si>
  <si>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</si>
  <si>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</si>
  <si>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</si>
  <si>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</si>
  <si>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</si>
  <si>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</si>
  <si>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</si>
  <si>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</si>
  <si>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</si>
  <si>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</si>
  <si>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</si>
  <si>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</si>
  <si>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</si>
  <si>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</si>
  <si>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</si>
  <si>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</si>
  <si>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</si>
  <si>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</si>
  <si>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</si>
  <si>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</si>
  <si>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</si>
  <si>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</si>
  <si>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</si>
  <si>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</si>
  <si>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</si>
  <si>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</si>
  <si>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</si>
  <si>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</si>
  <si>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</si>
  <si>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</si>
  <si>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</si>
  <si>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</si>
  <si>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</si>
  <si>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</si>
  <si>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</si>
  <si>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</si>
  <si>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</si>
  <si>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</si>
  <si>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</si>
  <si>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</si>
  <si>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</si>
  <si>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</si>
  <si>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</si>
  <si>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</si>
  <si>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</si>
  <si>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</si>
  <si>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</si>
  <si>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</si>
  <si>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</si>
  <si>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</si>
  <si>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</si>
  <si>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</si>
  <si>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</si>
  <si>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</si>
  <si>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</si>
  <si>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</si>
  <si>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</si>
  <si>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</si>
  <si>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</si>
  <si>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</si>
  <si>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</si>
  <si>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</si>
  <si>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</si>
  <si>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</si>
  <si>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</si>
  <si>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</si>
  <si>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</si>
  <si>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</si>
  <si>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</si>
  <si>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</si>
  <si>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</si>
  <si>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</si>
  <si>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</si>
  <si>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</si>
  <si>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</si>
  <si>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</si>
  <si>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</si>
  <si>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</si>
  <si>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</si>
  <si>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</si>
  <si>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</si>
  <si>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</si>
  <si>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</si>
  <si>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</si>
  <si>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</si>
  <si>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</si>
  <si>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</si>
  <si>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</si>
  <si>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</si>
  <si>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</si>
  <si>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</si>
  <si>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</si>
  <si>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</si>
  <si>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</si>
  <si>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</si>
  <si>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</si>
  <si>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</si>
  <si>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</si>
  <si>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</si>
  <si>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</si>
  <si>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</si>
  <si>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</si>
  <si>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</si>
  <si>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</si>
  <si>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</si>
  <si>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</si>
  <si>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</si>
  <si>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</si>
  <si>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</si>
  <si>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</si>
  <si>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</si>
  <si>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</si>
  <si>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</si>
  <si>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</si>
  <si>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</si>
  <si>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</si>
  <si>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</si>
  <si>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</si>
  <si>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</si>
  <si>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</si>
  <si>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</si>
  <si>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</si>
  <si>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</si>
  <si>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</si>
  <si>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</si>
  <si>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</si>
  <si>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</si>
  <si>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</si>
  <si>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</si>
  <si>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</si>
  <si>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</si>
  <si>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</si>
  <si>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</si>
  <si>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</si>
  <si>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</si>
  <si>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</si>
  <si>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</si>
  <si>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</si>
  <si>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</si>
  <si>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</si>
  <si>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</si>
  <si>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</si>
  <si>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</si>
  <si>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</si>
  <si>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</si>
  <si>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</si>
  <si>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</si>
  <si>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</si>
  <si>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</si>
  <si>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</si>
  <si>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</si>
  <si>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</si>
  <si>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</si>
  <si>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</si>
  <si>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</si>
  <si>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</si>
  <si>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</si>
  <si>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</si>
  <si>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</si>
  <si>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</si>
  <si>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</si>
  <si>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</si>
  <si>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</si>
  <si>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</si>
  <si>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</si>
  <si>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</si>
  <si>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</si>
  <si>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</si>
  <si>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</si>
  <si>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</si>
  <si>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</si>
  <si>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</si>
  <si>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</si>
  <si>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</si>
  <si>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</si>
  <si>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</si>
  <si>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</si>
  <si>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</si>
  <si>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</si>
  <si>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</si>
  <si>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</si>
  <si>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</si>
  <si>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</si>
  <si>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</si>
  <si>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</si>
  <si>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</si>
  <si>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</si>
  <si>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</si>
  <si>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</si>
  <si>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</si>
  <si>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</si>
  <si>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</si>
  <si>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</si>
  <si>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</si>
  <si>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</si>
  <si>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</si>
  <si>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</si>
  <si>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</si>
  <si>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</si>
  <si>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</si>
  <si>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</si>
  <si>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</si>
  <si>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</si>
  <si>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</si>
  <si>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</si>
  <si>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</si>
  <si>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</si>
  <si>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</si>
  <si>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</si>
  <si>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</si>
  <si>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</si>
  <si>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</si>
  <si>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</si>
  <si>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</si>
  <si>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</si>
  <si>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</si>
  <si>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</si>
  <si>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</si>
  <si>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</si>
  <si>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</si>
  <si>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</si>
  <si>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</si>
  <si>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</si>
  <si>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</si>
  <si>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</si>
  <si>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</si>
  <si>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</si>
  <si>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</si>
  <si>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</si>
  <si>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</si>
  <si>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</si>
  <si>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</si>
  <si>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</si>
  <si>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</si>
  <si>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</si>
  <si>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</si>
  <si>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</si>
  <si>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</si>
  <si>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</si>
  <si>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</si>
  <si>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</si>
  <si>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</si>
  <si>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</si>
  <si>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</si>
  <si>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</si>
  <si>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</si>
  <si>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</si>
  <si>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</si>
  <si>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</si>
  <si>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</si>
  <si>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</si>
  <si>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</si>
  <si>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</si>
  <si>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</si>
  <si>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</si>
  <si>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</si>
  <si>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</si>
  <si>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</si>
  <si>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</si>
  <si>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</si>
  <si>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</si>
  <si>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</si>
  <si>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</si>
  <si>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</si>
  <si>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</si>
  <si>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</si>
  <si>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</si>
  <si>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</si>
  <si>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</si>
  <si>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</si>
  <si>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</si>
  <si>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</si>
  <si>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</si>
  <si>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</si>
  <si>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</si>
  <si>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</si>
  <si>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</si>
  <si>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</si>
  <si>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</si>
  <si>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</si>
  <si>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</si>
  <si>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</si>
  <si>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</si>
  <si>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</si>
  <si>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</si>
  <si>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</si>
  <si>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</si>
  <si>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</si>
  <si>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</si>
  <si>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</si>
  <si>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</si>
  <si>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</si>
  <si>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</si>
  <si>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</si>
  <si>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</si>
  <si>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</si>
  <si>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</si>
  <si>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</si>
  <si>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</si>
  <si>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</si>
  <si>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</si>
  <si>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</si>
  <si>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</si>
  <si>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</si>
  <si>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</si>
  <si>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</si>
  <si>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</si>
  <si>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</si>
  <si>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</si>
  <si>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</si>
  <si>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</si>
  <si>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</si>
  <si>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</si>
  <si>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</si>
  <si>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</si>
  <si>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</si>
  <si>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</si>
  <si>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</si>
  <si>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</si>
  <si>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</si>
  <si>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</si>
  <si>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</si>
  <si>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</si>
  <si>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</si>
  <si>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</si>
  <si>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</si>
  <si>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</si>
  <si>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</si>
  <si>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</si>
  <si>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</si>
  <si>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</si>
  <si>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</si>
  <si>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</si>
  <si>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</si>
  <si>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</si>
  <si>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</si>
  <si>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</si>
  <si>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</si>
  <si>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</si>
  <si>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</si>
  <si>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</si>
  <si>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</si>
  <si>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</si>
  <si>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</si>
  <si>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</si>
  <si>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</si>
  <si>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</si>
  <si>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</si>
  <si>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</si>
  <si>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</si>
  <si>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</si>
  <si>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</si>
  <si>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</si>
  <si>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</si>
  <si>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</si>
  <si>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</si>
  <si>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</si>
  <si>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</si>
  <si>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</si>
  <si>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</si>
  <si>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</si>
  <si>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</si>
  <si>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</si>
  <si>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</si>
  <si>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</si>
  <si>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</si>
  <si>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</si>
  <si>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</si>
  <si>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</si>
  <si>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</si>
  <si>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</si>
  <si>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</si>
  <si>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</si>
  <si>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</si>
  <si>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</si>
  <si>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</si>
  <si>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</si>
  <si>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</si>
  <si>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</si>
  <si>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</si>
  <si>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</si>
  <si>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</si>
  <si>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</si>
  <si>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</si>
  <si>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</si>
  <si>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</si>
  <si>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</si>
  <si>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</si>
  <si>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</si>
  <si>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</si>
  <si>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</si>
  <si>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</si>
  <si>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</si>
  <si>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</si>
  <si>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</si>
  <si>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</si>
  <si>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</si>
  <si>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</si>
  <si>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</si>
  <si>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</si>
  <si>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</si>
  <si>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</si>
  <si>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</si>
  <si>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</si>
  <si>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</si>
  <si>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</si>
  <si>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</si>
  <si>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</si>
  <si>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</si>
  <si>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</si>
  <si>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</si>
  <si>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</si>
  <si>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</si>
  <si>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</si>
  <si>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</si>
  <si>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</si>
  <si>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</si>
  <si>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</si>
  <si>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</si>
  <si>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</si>
  <si>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</si>
  <si>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</si>
  <si>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</si>
  <si>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</si>
  <si>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</si>
  <si>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</si>
  <si>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</si>
  <si>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</si>
  <si>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</si>
  <si>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</si>
  <si>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</si>
  <si>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</si>
  <si>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</si>
  <si>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</si>
  <si>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</si>
  <si>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</si>
  <si>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</si>
  <si>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</si>
  <si>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</si>
  <si>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</si>
  <si>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</si>
  <si>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</si>
  <si>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</si>
  <si>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</si>
  <si>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</si>
  <si>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</si>
  <si>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</si>
  <si>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</si>
  <si>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</si>
  <si>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</si>
  <si>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</si>
  <si>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</si>
  <si>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</si>
  <si>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</si>
  <si>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</si>
  <si>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</si>
  <si>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</si>
  <si>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</si>
  <si>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</si>
  <si>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</si>
  <si>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</si>
  <si>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</si>
  <si>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</si>
  <si>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</si>
  <si>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</si>
  <si>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</si>
  <si>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</si>
  <si>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</si>
  <si>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</si>
  <si>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</si>
  <si>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</si>
  <si>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</si>
  <si>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</si>
  <si>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</si>
  <si>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</si>
  <si>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</si>
  <si>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</si>
  <si>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</si>
  <si>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</si>
  <si>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</si>
  <si>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</si>
  <si>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</si>
  <si>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</si>
  <si>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</si>
  <si>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</si>
  <si>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</si>
  <si>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</si>
  <si>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</si>
  <si>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</si>
  <si>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</si>
  <si>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</si>
  <si>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</si>
  <si>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</si>
  <si>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</si>
  <si>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</si>
  <si>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</si>
  <si>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</si>
  <si>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</si>
  <si>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</si>
  <si>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</si>
  <si>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</si>
  <si>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</si>
  <si>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</si>
  <si>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</si>
  <si>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</si>
  <si>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</si>
  <si>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</si>
  <si>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</si>
  <si>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</si>
  <si>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</si>
  <si>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</si>
  <si>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</si>
  <si>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</si>
  <si>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</si>
  <si>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</si>
  <si>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</si>
  <si>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</si>
  <si>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</si>
  <si>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</si>
  <si>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</si>
  <si>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</si>
  <si>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</si>
  <si>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</si>
  <si>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</si>
  <si>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</si>
  <si>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</si>
  <si>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</si>
  <si>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</si>
  <si>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</si>
  <si>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</si>
  <si>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</si>
  <si>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</si>
  <si>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</si>
  <si>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</si>
  <si>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</si>
  <si>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</si>
  <si>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</si>
  <si>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</si>
  <si>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</si>
  <si>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</si>
  <si>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</si>
  <si>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</si>
  <si>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</si>
  <si>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</si>
  <si>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</si>
  <si>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</si>
  <si>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</si>
  <si>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</si>
  <si>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</si>
  <si>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</si>
  <si>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</si>
  <si>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</si>
  <si>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</si>
  <si>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</si>
  <si>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</si>
  <si>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</si>
  <si>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</si>
  <si>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</si>
  <si>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</si>
  <si>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</si>
  <si>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</si>
  <si>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</si>
  <si>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</si>
  <si>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</si>
  <si>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</si>
  <si>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</si>
  <si>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</si>
  <si>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</si>
  <si>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</si>
  <si>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</si>
  <si>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</si>
  <si>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</si>
  <si>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</si>
  <si>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</si>
  <si>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</si>
  <si>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</si>
  <si>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</si>
  <si>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</si>
  <si>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</si>
  <si>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</si>
  <si>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</si>
  <si>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</si>
  <si>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</si>
  <si>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</si>
  <si>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</si>
  <si>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</si>
  <si>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</si>
  <si>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</si>
  <si>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</si>
  <si>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</si>
  <si>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</si>
  <si>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</si>
  <si>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</si>
  <si>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</si>
  <si>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</si>
  <si>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</si>
  <si>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</si>
  <si>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</si>
  <si>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</si>
  <si>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</si>
  <si>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</si>
  <si>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</si>
  <si>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</si>
  <si>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</si>
  <si>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</si>
  <si>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</si>
  <si>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</si>
  <si>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</si>
  <si>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</si>
  <si>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</si>
  <si>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</si>
  <si>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</si>
  <si>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</si>
  <si>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</si>
  <si>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</si>
  <si>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</si>
  <si>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</si>
  <si>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</si>
  <si>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</si>
  <si>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</si>
  <si>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</si>
  <si>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</si>
  <si>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</si>
  <si>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</si>
  <si>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</si>
  <si>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</si>
  <si>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</si>
  <si>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</si>
  <si>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</si>
  <si>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</si>
  <si>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</si>
  <si>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</si>
  <si>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</si>
  <si>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</si>
  <si>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</si>
  <si>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</si>
  <si>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</si>
  <si>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</si>
  <si>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</si>
  <si>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</si>
  <si>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</si>
  <si>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</si>
  <si>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</si>
  <si>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</si>
  <si>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</si>
  <si>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</si>
  <si>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</si>
  <si>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</si>
  <si>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</si>
  <si>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</si>
  <si>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</si>
  <si>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</si>
  <si>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</si>
  <si>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</si>
  <si>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</si>
  <si>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</si>
  <si>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</si>
  <si>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</si>
  <si>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</si>
  <si>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</si>
  <si>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</si>
  <si>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</si>
  <si>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</si>
  <si>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</si>
  <si>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</si>
  <si>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</si>
  <si>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</si>
  <si>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</si>
  <si>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</si>
  <si>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</si>
  <si>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</si>
  <si>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</si>
  <si>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</si>
  <si>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</si>
  <si>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</si>
  <si>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</si>
  <si>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</si>
  <si>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</si>
  <si>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</si>
  <si>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</si>
  <si>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</si>
  <si>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</si>
  <si>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</si>
  <si>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</si>
  <si>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</si>
  <si>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</si>
  <si>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</si>
  <si>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</si>
  <si>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</si>
  <si>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</si>
  <si>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</si>
  <si>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</si>
  <si>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</si>
  <si>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</si>
  <si>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</si>
  <si>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</si>
  <si>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</si>
  <si>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</si>
  <si>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</si>
  <si>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</si>
  <si>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</si>
  <si>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</si>
  <si>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</si>
  <si>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</si>
  <si>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</si>
  <si>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</si>
  <si>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</si>
  <si>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</si>
  <si>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</si>
  <si>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</si>
  <si>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</si>
  <si>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</si>
  <si>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</si>
  <si>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</si>
  <si>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</si>
  <si>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</si>
  <si>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</si>
  <si>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</si>
  <si>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</si>
  <si>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</si>
  <si>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</si>
  <si>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</si>
  <si>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</si>
  <si>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</si>
  <si>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</si>
  <si>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</si>
  <si>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</si>
  <si>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</si>
  <si>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</si>
  <si>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</si>
  <si>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</si>
  <si>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</si>
  <si>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</si>
  <si>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</si>
  <si>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</si>
  <si>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</si>
  <si>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</si>
  <si>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</si>
  <si>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</si>
  <si>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</si>
  <si>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</si>
  <si>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</si>
  <si>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</si>
  <si>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</si>
  <si>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</si>
  <si>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</si>
  <si>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</si>
  <si>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</si>
  <si>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</si>
  <si>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</si>
  <si>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</si>
  <si>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</si>
  <si>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</si>
  <si>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</si>
  <si>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</si>
  <si>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</si>
  <si>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</si>
  <si>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</si>
  <si>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</si>
  <si>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</si>
  <si>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</si>
  <si>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</si>
  <si>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</si>
  <si>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</si>
  <si>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</si>
  <si>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</si>
  <si>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</si>
  <si>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</si>
  <si>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</si>
  <si>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</si>
  <si>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</si>
  <si>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</si>
  <si>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</si>
  <si>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</si>
  <si>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</si>
  <si>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</si>
  <si>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</si>
  <si>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</si>
  <si>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</si>
  <si>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</si>
  <si>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</si>
  <si>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</si>
  <si>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</si>
  <si>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</si>
  <si>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</si>
  <si>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</si>
  <si>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</si>
  <si>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</si>
  <si>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</si>
  <si>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</si>
  <si>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</si>
  <si>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</si>
  <si>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</si>
  <si>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</si>
  <si>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</si>
  <si>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</si>
  <si>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</si>
  <si>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</si>
  <si>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</si>
  <si>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</si>
  <si>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</si>
  <si>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</si>
  <si>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</si>
  <si>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</si>
  <si>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</si>
  <si>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</si>
  <si>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</si>
  <si>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</si>
  <si>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</si>
  <si>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</si>
  <si>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</si>
  <si>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</si>
  <si>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</si>
  <si>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</si>
  <si>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</si>
  <si>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</si>
  <si>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</si>
  <si>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</si>
  <si>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</si>
  <si>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</si>
  <si>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</si>
  <si>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</si>
  <si>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</si>
  <si>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</si>
  <si>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</si>
  <si>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</si>
  <si>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</si>
  <si>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</si>
  <si>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</si>
  <si>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</si>
  <si>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</si>
  <si>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</si>
  <si>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</si>
  <si>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</si>
  <si>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</si>
  <si>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</si>
  <si>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</si>
  <si>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</si>
  <si>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</si>
  <si>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</si>
  <si>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</si>
  <si>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</si>
  <si>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</si>
  <si>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</si>
  <si>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</si>
  <si>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</si>
  <si>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</si>
  <si>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</si>
  <si>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</si>
  <si>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</si>
  <si>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</si>
  <si>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</si>
  <si>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</si>
  <si>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</si>
  <si>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</si>
  <si>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</si>
  <si>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</si>
  <si>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</si>
  <si>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</si>
  <si>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</si>
  <si>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</si>
  <si>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</si>
  <si>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</si>
  <si>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</si>
  <si>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</si>
  <si>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</si>
  <si>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</si>
  <si>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</si>
  <si>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</si>
  <si>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</si>
  <si>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</si>
  <si>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</si>
  <si>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</si>
  <si>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</si>
  <si>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</si>
  <si>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</si>
  <si>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</si>
  <si>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</si>
  <si>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</si>
  <si>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</si>
  <si>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</si>
  <si>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</si>
  <si>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</si>
  <si>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</si>
  <si>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</si>
  <si>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</si>
  <si>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</si>
  <si>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</si>
  <si>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</si>
  <si>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</si>
  <si>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</si>
  <si>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</si>
  <si>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</si>
  <si>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</si>
  <si>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</si>
  <si>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</si>
  <si>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</si>
  <si>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</si>
  <si>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</si>
  <si>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</si>
  <si>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</si>
  <si>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</si>
  <si>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</si>
  <si>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</si>
  <si>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</si>
  <si>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</si>
  <si>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</si>
  <si>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</si>
  <si>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</si>
  <si>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</si>
  <si>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</si>
  <si>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</si>
  <si>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</si>
  <si>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</si>
  <si>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</si>
  <si>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</si>
  <si>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</si>
  <si>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</si>
  <si>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</si>
  <si>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</si>
  <si>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</si>
  <si>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</si>
  <si>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</si>
  <si>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</si>
  <si>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</si>
  <si>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</si>
  <si>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</si>
  <si>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</si>
  <si>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</si>
  <si>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</si>
  <si>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</si>
  <si>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</si>
  <si>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</si>
  <si>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</si>
  <si>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</si>
  <si>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</si>
  <si>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</si>
  <si>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</si>
  <si>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</si>
  <si>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</si>
  <si>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</si>
  <si>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</si>
  <si>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</si>
  <si>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</si>
  <si>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</si>
  <si>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</si>
  <si>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</si>
  <si>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</si>
  <si>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</si>
  <si>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</si>
  <si>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</si>
  <si>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</si>
  <si>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</si>
  <si>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</si>
  <si>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</si>
  <si>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</si>
  <si>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</si>
  <si>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</si>
  <si>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</si>
  <si>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</si>
  <si>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</si>
  <si>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</si>
  <si>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</si>
  <si>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</si>
  <si>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</si>
  <si>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</si>
  <si>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</si>
  <si>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</si>
  <si>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</si>
  <si>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</si>
  <si>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</si>
  <si>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</si>
  <si>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</si>
  <si>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</si>
  <si>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</si>
  <si>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</si>
  <si>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</si>
  <si>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</si>
  <si>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</si>
  <si>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</si>
  <si>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</si>
  <si>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</si>
  <si>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</si>
  <si>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</si>
  <si>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</si>
  <si>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</si>
  <si>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</si>
  <si>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</si>
  <si>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</si>
  <si>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</si>
  <si>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</si>
  <si>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</si>
  <si>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</si>
  <si>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</si>
  <si>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</si>
  <si>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</si>
  <si>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</si>
  <si>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</si>
  <si>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</si>
  <si>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</si>
  <si>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</si>
  <si>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</si>
  <si>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</si>
  <si>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</si>
  <si>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</si>
  <si>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</si>
  <si>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</si>
  <si>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</si>
  <si>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</si>
  <si>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</si>
  <si>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</si>
  <si>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</si>
  <si>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</si>
  <si>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</si>
  <si>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</si>
  <si>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</si>
  <si>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</si>
  <si>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</si>
  <si>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</si>
  <si>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</si>
  <si>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</si>
  <si>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</si>
  <si>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</si>
  <si>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</si>
  <si>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</si>
  <si>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</si>
  <si>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</si>
  <si>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</si>
  <si>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</si>
  <si>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</si>
  <si>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</si>
  <si>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</si>
  <si>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</si>
  <si>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</si>
  <si>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</si>
  <si>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</si>
  <si>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</si>
  <si>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</si>
  <si>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</si>
  <si>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</si>
  <si>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</si>
  <si>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</si>
  <si>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</si>
  <si>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</si>
  <si>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</si>
  <si>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</si>
  <si>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</si>
  <si>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</si>
  <si>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</si>
  <si>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</si>
  <si>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</si>
  <si>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</si>
  <si>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</si>
  <si>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</si>
  <si>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</si>
  <si>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</si>
  <si>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</si>
  <si>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</si>
  <si>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</si>
  <si>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</si>
  <si>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</si>
  <si>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</si>
  <si>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</si>
  <si>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</si>
  <si>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</si>
  <si>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</si>
  <si>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</si>
  <si>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</si>
  <si>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</si>
  <si>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</si>
  <si>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</si>
  <si>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</si>
  <si>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</si>
  <si>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</si>
  <si>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</si>
  <si>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</si>
  <si>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</si>
  <si>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</si>
  <si>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</si>
  <si>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</si>
  <si>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</si>
  <si>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</si>
  <si>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</si>
  <si>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</si>
  <si>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</si>
  <si>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</si>
  <si>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</si>
  <si>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</si>
  <si>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</si>
  <si>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</si>
  <si>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</si>
  <si>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</si>
  <si>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</si>
  <si>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</si>
  <si>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</si>
  <si>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</si>
  <si>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</si>
  <si>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</si>
  <si>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</si>
  <si>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</si>
  <si>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</si>
  <si>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</si>
  <si>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</si>
  <si>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</si>
  <si>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</si>
  <si>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</si>
  <si>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</si>
  <si>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</si>
  <si>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</si>
  <si>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</si>
  <si>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</si>
  <si>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</si>
  <si>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</si>
  <si>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</si>
  <si>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</si>
  <si>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</si>
  <si>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</si>
  <si>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</si>
  <si>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</si>
  <si>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</si>
  <si>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</si>
  <si>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</si>
  <si>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</si>
  <si>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</si>
  <si>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</si>
  <si>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</si>
  <si>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</si>
  <si>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</si>
  <si>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</si>
  <si>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</si>
  <si>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</si>
  <si>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</si>
  <si>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</si>
  <si>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</si>
  <si>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</si>
  <si>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</si>
  <si>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</si>
  <si>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</si>
  <si>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</si>
  <si>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</si>
  <si>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</si>
  <si>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</si>
  <si>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</si>
  <si>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</si>
  <si>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</si>
  <si>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</si>
  <si>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</si>
  <si>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</si>
  <si>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</si>
  <si>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</si>
  <si>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</si>
  <si>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</si>
  <si>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</si>
  <si>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</si>
  <si>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</si>
  <si>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</si>
  <si>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</si>
  <si>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</si>
  <si>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</si>
  <si>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</si>
  <si>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</si>
  <si>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</si>
  <si>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</si>
  <si>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</si>
  <si>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</si>
  <si>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</si>
  <si>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</si>
  <si>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</si>
  <si>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</si>
  <si>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</si>
  <si>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</si>
  <si>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</si>
  <si>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</si>
  <si>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</si>
  <si>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</si>
  <si>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</si>
  <si>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</si>
  <si>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</si>
  <si>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</si>
  <si>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</si>
  <si>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</si>
  <si>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</si>
  <si>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</si>
  <si>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</si>
  <si>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</si>
  <si>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</si>
  <si>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</si>
  <si>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</si>
  <si>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</si>
  <si>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</si>
  <si>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</si>
  <si>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</si>
  <si>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</si>
  <si>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</si>
  <si>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</si>
  <si>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</si>
  <si>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</si>
  <si>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</si>
  <si>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</si>
  <si>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</si>
  <si>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</si>
  <si>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</si>
  <si>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</si>
  <si>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</si>
  <si>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</si>
  <si>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</si>
  <si>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</si>
  <si>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</si>
  <si>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</si>
  <si>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</si>
  <si>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</si>
  <si>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</si>
  <si>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</si>
  <si>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</si>
  <si>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</si>
  <si>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</si>
  <si>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</si>
  <si>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</si>
  <si>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</si>
  <si>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</si>
  <si>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</si>
  <si>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</si>
  <si>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</si>
  <si>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</si>
  <si>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</si>
  <si>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</si>
  <si>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</si>
  <si>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</si>
  <si>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</si>
  <si>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</si>
  <si>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</si>
  <si>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</si>
  <si>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</si>
  <si>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</si>
  <si>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</si>
  <si>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</si>
  <si>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</si>
  <si>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</si>
  <si>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</si>
  <si>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</si>
  <si>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</si>
  <si>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</si>
  <si>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</si>
  <si>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</si>
  <si>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</si>
  <si>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</si>
  <si>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</si>
  <si>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</si>
  <si>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</si>
  <si>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</si>
  <si>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</si>
  <si>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</si>
  <si>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</si>
  <si>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</si>
  <si>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</si>
  <si>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</si>
  <si>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</si>
  <si>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</si>
  <si>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</si>
  <si>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</si>
  <si>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</si>
  <si>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</si>
  <si>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</si>
  <si>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</si>
  <si>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</si>
  <si>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</si>
  <si>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</si>
  <si>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</si>
  <si>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</si>
  <si>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</si>
  <si>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</si>
  <si>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</si>
  <si>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</si>
  <si>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</si>
  <si>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</si>
  <si>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</si>
  <si>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</si>
  <si>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</si>
  <si>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</si>
  <si>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</si>
  <si>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</si>
  <si>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</si>
  <si>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</si>
  <si>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</si>
  <si>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</si>
  <si>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</si>
  <si>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</si>
  <si>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</si>
  <si>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</si>
  <si>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</si>
  <si>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</si>
  <si>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</si>
  <si>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</si>
  <si>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</si>
  <si>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</si>
  <si>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</si>
  <si>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</si>
  <si>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</si>
  <si>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</si>
  <si>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</si>
  <si>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</si>
  <si>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</si>
  <si>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</si>
  <si>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</si>
  <si>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</si>
  <si>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</si>
  <si>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</si>
  <si>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</si>
  <si>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</si>
  <si>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</si>
  <si>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</si>
  <si>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</si>
  <si>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</si>
  <si>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</si>
  <si>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</si>
  <si>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</si>
  <si>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</si>
  <si>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</si>
  <si>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</si>
  <si>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</si>
  <si>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</si>
  <si>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</si>
  <si>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</si>
  <si>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</si>
  <si>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</si>
  <si>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</si>
  <si>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</si>
  <si>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</si>
  <si>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</si>
  <si>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</si>
  <si>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</si>
  <si>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</si>
  <si>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</si>
  <si>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</si>
  <si>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</si>
  <si>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</si>
  <si>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</si>
  <si>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</si>
  <si>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</si>
  <si>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</si>
  <si>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</si>
  <si>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</si>
  <si>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</si>
  <si>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</si>
  <si>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</si>
  <si>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</si>
  <si>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</si>
  <si>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</si>
  <si>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</si>
  <si>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</si>
  <si>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</si>
  <si>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</si>
  <si>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</si>
  <si>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</si>
  <si>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</si>
  <si>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</si>
  <si>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</si>
  <si>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</si>
  <si>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</si>
  <si>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</si>
  <si>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</si>
  <si>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</si>
  <si>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</si>
  <si>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</si>
  <si>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</si>
  <si>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</si>
  <si>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</si>
  <si>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</si>
  <si>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</si>
  <si>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</si>
  <si>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</si>
  <si>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</si>
  <si>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</si>
  <si>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</si>
  <si>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</si>
  <si>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</si>
  <si>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</si>
  <si>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</si>
  <si>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</si>
  <si>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</si>
  <si>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</si>
  <si>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</si>
  <si>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</si>
  <si>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</si>
  <si>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</si>
  <si>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</si>
  <si>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</si>
  <si>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</si>
  <si>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</si>
  <si>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</si>
  <si>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</si>
  <si>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</si>
  <si>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</si>
  <si>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</si>
  <si>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</si>
  <si>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</si>
  <si>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</si>
  <si>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</si>
  <si>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</si>
  <si>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</si>
  <si>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</si>
  <si>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</si>
  <si>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</si>
  <si>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</si>
  <si>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</si>
  <si>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</si>
  <si>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</si>
  <si>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</si>
  <si>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</si>
  <si>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</si>
  <si>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</si>
  <si>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</si>
  <si>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</si>
  <si>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</si>
  <si>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</si>
  <si>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</si>
  <si>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</si>
  <si>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</si>
  <si>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</si>
  <si>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</si>
  <si>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</si>
  <si>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</si>
  <si>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</si>
  <si>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</si>
  <si>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</si>
  <si>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</si>
  <si>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</si>
  <si>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</si>
  <si>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</si>
  <si>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</si>
  <si>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</si>
  <si>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</si>
  <si>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</si>
  <si>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</si>
  <si>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</si>
  <si>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</si>
  <si>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</si>
  <si>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</si>
  <si>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</si>
  <si>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</si>
  <si>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</si>
  <si>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</si>
  <si>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</si>
  <si>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</si>
  <si>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</si>
  <si>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</si>
  <si>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</si>
  <si>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</si>
  <si>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</si>
  <si>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</si>
  <si>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</si>
  <si>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</si>
  <si>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</si>
  <si>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</si>
  <si>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</si>
  <si>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</si>
  <si>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</si>
  <si>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</si>
  <si>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</si>
  <si>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</si>
  <si>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</si>
  <si>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</si>
  <si>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</si>
  <si>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</si>
  <si>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</si>
  <si>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</si>
  <si>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</si>
  <si>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</si>
  <si>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</si>
  <si>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</si>
  <si>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</si>
  <si>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</si>
  <si>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</si>
  <si>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</si>
  <si>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</si>
  <si>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</si>
  <si>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</si>
  <si>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</si>
  <si>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</si>
  <si>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</si>
  <si>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</si>
  <si>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</si>
  <si>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</si>
  <si>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</si>
  <si>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</si>
  <si>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</si>
  <si>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</si>
  <si>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</si>
  <si>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</si>
  <si>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</si>
  <si>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</si>
  <si>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</si>
  <si>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</si>
  <si>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</si>
  <si>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</si>
  <si>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</si>
  <si>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</si>
  <si>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</si>
  <si>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</si>
  <si>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</si>
  <si>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</si>
  <si>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</si>
  <si>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</si>
  <si>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</si>
  <si>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</si>
  <si>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</si>
  <si>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</si>
  <si>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</si>
  <si>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</si>
  <si>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</si>
  <si>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</si>
  <si>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</si>
  <si>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</si>
  <si>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</si>
  <si>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</si>
  <si>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</si>
  <si>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</si>
  <si>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</si>
  <si>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</si>
  <si>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</si>
  <si>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</si>
  <si>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</si>
  <si>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</si>
  <si>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</si>
  <si>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</si>
  <si>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</si>
  <si>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</si>
  <si>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</si>
  <si>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</si>
  <si>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</si>
  <si>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</si>
  <si>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</si>
  <si>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</si>
  <si>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</si>
  <si>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</si>
  <si>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</si>
  <si>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</si>
  <si>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</si>
  <si>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</si>
  <si>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</si>
  <si>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</si>
  <si>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</si>
  <si>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</si>
  <si>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</si>
  <si>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</si>
  <si>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</si>
  <si>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</si>
  <si>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</si>
  <si>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</si>
  <si>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</si>
  <si>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</si>
  <si>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</si>
  <si>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</si>
  <si>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</si>
  <si>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</si>
  <si>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</si>
  <si>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</si>
  <si>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</si>
  <si>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</si>
  <si>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</si>
  <si>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</si>
  <si>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</si>
  <si>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</si>
  <si>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</si>
  <si>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</si>
  <si>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</si>
  <si>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</si>
  <si>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</si>
  <si>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</si>
  <si>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</si>
  <si>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</si>
  <si>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</si>
  <si>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</si>
  <si>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</si>
  <si>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</si>
  <si>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</si>
  <si>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</si>
  <si>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</si>
  <si>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</si>
  <si>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</si>
  <si>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</si>
  <si>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</si>
  <si>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</si>
  <si>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</si>
  <si>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</si>
  <si>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</si>
  <si>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</si>
  <si>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</si>
  <si>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</si>
  <si>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</si>
  <si>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</si>
  <si>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</si>
  <si>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</si>
  <si>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</si>
  <si>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</si>
  <si>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</si>
  <si>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</si>
  <si>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</si>
  <si>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</si>
  <si>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</si>
  <si>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</si>
  <si>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</si>
  <si>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</si>
  <si>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</si>
  <si>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</si>
  <si>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</si>
  <si>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</si>
  <si>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</si>
  <si>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</si>
  <si>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</si>
  <si>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</si>
  <si>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</si>
  <si>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</si>
  <si>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</si>
  <si>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</si>
  <si>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</si>
  <si>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</si>
  <si>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</si>
  <si>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</si>
  <si>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</si>
  <si>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</si>
  <si>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</si>
  <si>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</si>
  <si>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</si>
  <si>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</si>
  <si>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</si>
  <si>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</si>
  <si>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</si>
  <si>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</si>
  <si>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</si>
  <si>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</si>
  <si>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</si>
  <si>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</si>
  <si>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</si>
  <si>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</si>
  <si>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</si>
  <si>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</si>
  <si>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</si>
  <si>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</si>
  <si>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</si>
  <si>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</si>
  <si>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</si>
  <si>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</si>
  <si>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</si>
  <si>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</si>
  <si>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</si>
  <si>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</si>
  <si>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</si>
  <si>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</si>
  <si>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</si>
  <si>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</si>
  <si>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</si>
  <si>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</si>
  <si>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</si>
  <si>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</si>
  <si>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</si>
  <si>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</si>
  <si>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</si>
  <si>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</si>
  <si>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</si>
  <si>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</si>
  <si>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</si>
  <si>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</si>
  <si>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</si>
  <si>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</si>
  <si>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</si>
  <si>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</si>
  <si>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</si>
  <si>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</si>
  <si>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</si>
  <si>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</si>
  <si>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</si>
  <si>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</si>
  <si>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</si>
  <si>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</si>
  <si>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</si>
  <si>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</si>
  <si>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</si>
  <si>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</si>
  <si>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</si>
  <si>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</si>
  <si>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</si>
  <si>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</si>
  <si>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</si>
  <si>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</si>
  <si>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</si>
  <si>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</si>
  <si>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</si>
  <si>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</si>
  <si>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</si>
  <si>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</si>
  <si>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</si>
  <si>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</si>
  <si>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</si>
  <si>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</si>
  <si>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</si>
  <si>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</si>
  <si>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</si>
  <si>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</si>
  <si>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</si>
  <si>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</si>
  <si>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</si>
  <si>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</si>
  <si>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</si>
  <si>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</si>
  <si>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</si>
  <si>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</si>
  <si>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</si>
  <si>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</si>
  <si>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</si>
  <si>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</si>
  <si>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</si>
  <si>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</si>
  <si>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</si>
  <si>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</si>
  <si>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</si>
  <si>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</si>
  <si>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</si>
  <si>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</si>
  <si>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</si>
  <si>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</si>
  <si>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</si>
  <si>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</si>
  <si>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</si>
  <si>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</si>
  <si>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</si>
  <si>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</si>
  <si>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</si>
  <si>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</si>
  <si>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</si>
  <si>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</si>
  <si>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</si>
  <si>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</si>
  <si>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</si>
  <si>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</si>
  <si>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</si>
  <si>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</si>
  <si>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</si>
  <si>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</si>
  <si>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</si>
  <si>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</si>
  <si>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</si>
  <si>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</si>
  <si>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</si>
  <si>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</si>
  <si>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</si>
  <si>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</si>
  <si>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</si>
  <si>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</si>
  <si>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</si>
  <si>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</si>
  <si>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</si>
  <si>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</si>
  <si>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</si>
  <si>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</si>
  <si>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</si>
  <si>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</si>
  <si>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</si>
  <si>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</si>
  <si>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</si>
  <si>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</si>
  <si>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</si>
  <si>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</si>
  <si>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</si>
  <si>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</si>
  <si>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</si>
  <si>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</si>
  <si>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</si>
  <si>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</si>
  <si>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</si>
  <si>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</si>
  <si>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</si>
  <si>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</si>
  <si>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</si>
  <si>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</si>
  <si>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</si>
  <si>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</si>
  <si>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</si>
  <si>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</si>
  <si>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</si>
  <si>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</si>
  <si>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</si>
  <si>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</si>
  <si>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</si>
  <si>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</si>
  <si>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</si>
  <si>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</si>
  <si>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</si>
  <si>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</si>
  <si>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</si>
  <si>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</si>
  <si>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</si>
  <si>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</si>
  <si>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</si>
  <si>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</si>
  <si>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</si>
  <si>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</si>
  <si>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</si>
  <si>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</si>
  <si>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</si>
  <si>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</si>
  <si>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</si>
  <si>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</si>
  <si>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</si>
  <si>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</si>
  <si>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</si>
  <si>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</si>
  <si>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</si>
  <si>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</si>
  <si>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</si>
  <si>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</si>
  <si>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</si>
  <si>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</si>
  <si>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</si>
  <si>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</si>
  <si>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</si>
  <si>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</si>
  <si>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</si>
  <si>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</si>
  <si>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</si>
  <si>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</si>
  <si>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</si>
  <si>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</si>
  <si>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</si>
  <si>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</si>
  <si>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</si>
  <si>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</si>
  <si>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</si>
  <si>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</si>
  <si>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</si>
  <si>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</si>
  <si>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</si>
  <si>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</si>
  <si>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</si>
  <si>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</si>
  <si>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</si>
  <si>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</si>
  <si>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</si>
  <si>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</si>
  <si>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</si>
  <si>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</si>
  <si>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</si>
  <si>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</si>
  <si>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</si>
  <si>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</si>
  <si>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</si>
  <si>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</si>
  <si>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</si>
  <si>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</si>
  <si>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</si>
  <si>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</si>
  <si>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</si>
  <si>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</si>
  <si>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</si>
  <si>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</si>
  <si>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</si>
  <si>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</si>
  <si>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</si>
  <si>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</si>
  <si>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</si>
  <si>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</si>
  <si>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</si>
  <si>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</si>
  <si>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</si>
  <si>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</si>
  <si>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</si>
  <si>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</si>
  <si>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</si>
  <si>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</si>
  <si>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</si>
  <si>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</si>
  <si>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</si>
  <si>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</si>
  <si>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</si>
  <si>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</si>
  <si>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</si>
  <si>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</si>
  <si>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</si>
  <si>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</si>
  <si>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</si>
  <si>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</si>
  <si>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</si>
  <si>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</si>
  <si>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</si>
  <si>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</si>
  <si>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</si>
  <si>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</si>
  <si>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</si>
  <si>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</si>
  <si>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</si>
  <si>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</si>
  <si>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</si>
  <si>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</si>
  <si>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</si>
  <si>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</si>
  <si>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</si>
  <si>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</si>
  <si>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</si>
  <si>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</si>
  <si>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</si>
  <si>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</si>
  <si>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</si>
  <si>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</si>
  <si>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</si>
  <si>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</si>
  <si>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</si>
  <si>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</si>
  <si>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</si>
  <si>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</si>
  <si>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</si>
  <si>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</si>
  <si>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</si>
  <si>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</si>
  <si>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</si>
  <si>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</si>
  <si>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</si>
  <si>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</si>
  <si>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</si>
  <si>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</si>
  <si>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</si>
  <si>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</si>
  <si>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</si>
  <si>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</si>
  <si>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</si>
  <si>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</si>
  <si>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</si>
  <si>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</si>
  <si>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</si>
  <si>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</si>
  <si>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</si>
  <si>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</si>
  <si>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</si>
  <si>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</si>
  <si>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</si>
  <si>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</si>
  <si>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</si>
  <si>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</si>
  <si>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</si>
  <si>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</si>
  <si>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</si>
  <si>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</si>
  <si>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</si>
  <si>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</si>
  <si>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</si>
  <si>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</si>
  <si>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</si>
  <si>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</si>
  <si>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</si>
  <si>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</si>
  <si>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</si>
  <si>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</si>
  <si>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</si>
  <si>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</si>
  <si>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</si>
  <si>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</si>
  <si>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</si>
  <si>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</si>
  <si>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</si>
  <si>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</si>
  <si>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</si>
  <si>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</si>
  <si>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</si>
  <si>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</si>
  <si>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</si>
  <si>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</si>
  <si>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</si>
  <si>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</si>
  <si>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</si>
  <si>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</si>
  <si>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</si>
  <si>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</si>
  <si>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</si>
  <si>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</si>
  <si>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</si>
  <si>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</si>
  <si>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</si>
  <si>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</si>
  <si>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</si>
  <si>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</si>
  <si>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</si>
  <si>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</si>
  <si>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</si>
  <si>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</si>
  <si>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</si>
  <si>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</si>
  <si>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</si>
  <si>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</si>
  <si>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</si>
  <si>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</si>
  <si>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</si>
  <si>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</si>
  <si>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</si>
  <si>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</si>
  <si>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</si>
  <si>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</si>
  <si>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</si>
  <si>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</si>
  <si>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</si>
  <si>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</si>
  <si>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</si>
  <si>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</si>
  <si>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</si>
  <si>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</si>
  <si>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</si>
  <si>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</si>
  <si>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</si>
  <si>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</si>
  <si>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</si>
  <si>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</si>
  <si>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</si>
  <si>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</si>
  <si>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</si>
  <si>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</si>
  <si>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</si>
  <si>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</si>
  <si>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</si>
  <si>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</si>
  <si>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</si>
  <si>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</si>
  <si>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</si>
  <si>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</si>
  <si>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</si>
  <si>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</si>
  <si>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</si>
  <si>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</si>
  <si>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</si>
  <si>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</si>
  <si>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</si>
  <si>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</si>
  <si>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</si>
  <si>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</si>
  <si>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</si>
  <si>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</si>
  <si>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</si>
  <si>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</si>
  <si>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</si>
  <si>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</si>
  <si>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</si>
  <si>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</si>
  <si>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</si>
  <si>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</si>
  <si>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</si>
  <si>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</si>
  <si>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</si>
  <si>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</si>
  <si>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</si>
  <si>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</si>
  <si>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</si>
  <si>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</si>
  <si>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</si>
  <si>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</si>
  <si>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</si>
  <si>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</si>
  <si>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</si>
  <si>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</si>
  <si>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</si>
  <si>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</si>
  <si>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</si>
  <si>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</si>
  <si>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</si>
  <si>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</si>
  <si>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</si>
  <si>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</si>
  <si>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</si>
  <si>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</si>
  <si>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</si>
  <si>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</si>
  <si>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</si>
  <si>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</si>
  <si>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</si>
  <si>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</si>
  <si>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</si>
  <si>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</si>
  <si>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</si>
  <si>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</si>
  <si>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</si>
  <si>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</si>
  <si>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</si>
  <si>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</si>
  <si>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</si>
  <si>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</si>
  <si>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</si>
  <si>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</si>
  <si>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</si>
  <si>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</si>
  <si>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</si>
  <si>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</si>
  <si>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</si>
  <si>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</si>
  <si>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</si>
  <si>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</si>
  <si>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</si>
  <si>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</si>
  <si>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</si>
  <si>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</si>
  <si>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</si>
  <si>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</si>
  <si>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</si>
  <si>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</si>
  <si>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</si>
  <si>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</si>
  <si>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</si>
  <si>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</si>
  <si>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</si>
  <si>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</si>
  <si>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</si>
  <si>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</si>
  <si>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</si>
  <si>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</si>
  <si>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</si>
  <si>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</si>
  <si>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</si>
  <si>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</si>
  <si>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</si>
  <si>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</si>
  <si>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</si>
  <si>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</si>
  <si>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</si>
  <si>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</si>
  <si>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</si>
  <si>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</si>
  <si>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</si>
  <si>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</si>
  <si>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</si>
  <si>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</si>
  <si>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</si>
  <si>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</si>
  <si>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</si>
  <si>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</si>
  <si>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</si>
  <si>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</si>
  <si>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</si>
  <si>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</si>
  <si>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</si>
  <si>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</si>
  <si>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</si>
  <si>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</si>
  <si>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</si>
  <si>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</si>
  <si>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</si>
  <si>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</si>
  <si>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</si>
  <si>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</si>
  <si>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</si>
  <si>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</si>
  <si>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</si>
  <si>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</si>
  <si>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</si>
  <si>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</si>
  <si>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</si>
  <si>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</si>
  <si>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</si>
  <si>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</si>
  <si>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</si>
  <si>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</si>
  <si>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</si>
  <si>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</si>
  <si>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</si>
  <si>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</si>
  <si>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</si>
  <si>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</si>
  <si>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</si>
  <si>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</si>
  <si>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</si>
  <si>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</si>
  <si>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</si>
  <si>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</si>
  <si>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</si>
  <si>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</si>
  <si>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</si>
  <si>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</si>
  <si>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</si>
  <si>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</si>
  <si>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</si>
  <si>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</si>
  <si>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</si>
  <si>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</si>
  <si>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</si>
  <si>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</si>
  <si>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</si>
  <si>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</si>
  <si>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</si>
  <si>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</si>
  <si>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</si>
  <si>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</si>
  <si>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</si>
  <si>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</si>
  <si>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</si>
  <si>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</si>
  <si>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</si>
  <si>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</si>
  <si>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</si>
  <si>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</si>
  <si>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</si>
  <si>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</si>
  <si>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</si>
  <si>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</si>
  <si>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</si>
  <si>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</si>
  <si>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</si>
  <si>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</si>
  <si>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</si>
  <si>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</si>
  <si>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</si>
  <si>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</si>
  <si>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</si>
  <si>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</si>
  <si>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</si>
  <si>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</si>
  <si>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</si>
  <si>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</si>
  <si>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</si>
  <si>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</si>
  <si>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</si>
  <si>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</si>
  <si>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</si>
  <si>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</si>
  <si>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</si>
  <si>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</si>
  <si>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</si>
  <si>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</si>
  <si>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</si>
  <si>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</si>
  <si>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</si>
  <si>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</si>
  <si>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</si>
  <si>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</si>
  <si>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</si>
  <si>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</si>
  <si>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</si>
  <si>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</si>
  <si>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</si>
  <si>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</si>
  <si>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</si>
  <si>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</si>
  <si>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</si>
  <si>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</si>
  <si>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</si>
  <si>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</si>
  <si>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</si>
  <si>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</si>
  <si>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</si>
  <si>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</si>
  <si>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</si>
  <si>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</si>
  <si>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</si>
  <si>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</si>
  <si>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</si>
  <si>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</si>
  <si>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</si>
  <si>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</si>
  <si>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</si>
  <si>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</si>
  <si>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</si>
  <si>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</si>
  <si>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</si>
  <si>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</si>
  <si>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</si>
  <si>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</si>
  <si>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</si>
  <si>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</si>
  <si>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</si>
  <si>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</si>
  <si>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</si>
  <si>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</si>
  <si>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</si>
  <si>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</si>
  <si>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</si>
  <si>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</si>
  <si>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</si>
  <si>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</si>
  <si>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</si>
  <si>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</si>
  <si>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</si>
  <si>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</si>
  <si>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</si>
  <si>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</si>
  <si>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</si>
  <si>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</si>
  <si>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</si>
  <si>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</si>
  <si>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</si>
  <si>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</si>
  <si>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</si>
  <si>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</si>
  <si>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</si>
  <si>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</si>
  <si>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</si>
  <si>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</si>
  <si>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</si>
  <si>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</si>
  <si>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</si>
  <si>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</si>
  <si>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</si>
  <si>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</si>
  <si>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</si>
  <si>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</si>
  <si>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</si>
  <si>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</si>
  <si>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</si>
  <si>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</si>
  <si>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</si>
  <si>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</si>
  <si>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</si>
  <si>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</si>
  <si>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</si>
  <si>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</si>
  <si>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</si>
  <si>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</si>
  <si>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</si>
  <si>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</si>
  <si>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</si>
  <si>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</si>
  <si>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</si>
  <si>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</si>
  <si>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</si>
  <si>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</si>
  <si>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</si>
  <si>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</si>
  <si>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</si>
  <si>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</si>
  <si>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</si>
  <si>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</si>
  <si>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</si>
  <si>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</si>
  <si>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</si>
  <si>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</si>
  <si>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</si>
  <si>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</si>
  <si>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</si>
  <si>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</si>
  <si>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</si>
  <si>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</si>
  <si>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</si>
  <si>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</si>
  <si>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</si>
  <si>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</si>
  <si>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</si>
  <si>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</si>
  <si>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</si>
  <si>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</si>
  <si>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</si>
  <si>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</si>
  <si>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</si>
  <si>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</si>
  <si>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</si>
  <si>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</si>
  <si>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</si>
  <si>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</si>
  <si>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</si>
  <si>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</si>
  <si>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</si>
  <si>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</si>
  <si>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</si>
  <si>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</si>
  <si>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</si>
  <si>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</si>
  <si>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</si>
  <si>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</si>
  <si>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</si>
  <si>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</si>
  <si>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</si>
  <si>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</si>
  <si>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</si>
  <si>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</si>
  <si>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</si>
  <si>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</si>
  <si>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</si>
  <si>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</si>
  <si>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</si>
  <si>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</si>
  <si>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</si>
  <si>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</si>
  <si>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</si>
  <si>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</si>
  <si>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</si>
  <si>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</si>
  <si>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</si>
  <si>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</si>
  <si>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</si>
  <si>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</si>
  <si>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</si>
  <si>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</si>
  <si>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</si>
  <si>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</si>
  <si>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</si>
  <si>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</si>
  <si>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</si>
  <si>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</si>
  <si>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</si>
  <si>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</si>
  <si>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</si>
  <si>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</si>
  <si>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</si>
  <si>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</si>
  <si>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</si>
  <si>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</si>
  <si>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</si>
  <si>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</si>
  <si>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</si>
  <si>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</si>
  <si>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</si>
  <si>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</si>
  <si>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</si>
  <si>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</si>
  <si>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</si>
  <si>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</si>
  <si>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</si>
  <si>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</si>
  <si>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</si>
  <si>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</si>
  <si>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</si>
  <si>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</si>
  <si>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</si>
  <si>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</si>
  <si>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</si>
  <si>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</si>
  <si>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</si>
  <si>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</si>
  <si>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</si>
  <si>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</si>
  <si>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</si>
  <si>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</si>
  <si>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</si>
  <si>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</si>
  <si>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</si>
  <si>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</si>
  <si>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</si>
  <si>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</si>
  <si>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</si>
  <si>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</si>
  <si>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</si>
  <si>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</si>
  <si>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</si>
  <si>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</si>
  <si>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</si>
  <si>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</si>
  <si>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</si>
  <si>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</si>
  <si>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</si>
  <si>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</si>
  <si>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</si>
  <si>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</si>
  <si>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</si>
  <si>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</si>
  <si>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</si>
  <si>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</si>
  <si>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</si>
  <si>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</si>
  <si>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</si>
  <si>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</si>
  <si>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</si>
  <si>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</si>
  <si>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</si>
  <si>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</si>
  <si>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</si>
  <si>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</si>
  <si>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</si>
  <si>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</si>
  <si>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</si>
  <si>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</si>
  <si>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</si>
  <si>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</si>
  <si>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</si>
  <si>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</si>
  <si>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</si>
  <si>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</si>
  <si>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</si>
  <si>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</si>
  <si>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</si>
  <si>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</si>
  <si>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</si>
  <si>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</si>
  <si>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</si>
  <si>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</si>
  <si>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</si>
  <si>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</si>
  <si>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</si>
  <si>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</si>
  <si>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</si>
  <si>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</si>
  <si>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</si>
  <si>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</si>
  <si>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</si>
  <si>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</si>
  <si>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</si>
  <si>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</si>
  <si>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</si>
  <si>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</si>
  <si>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</si>
  <si>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</si>
  <si>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</si>
  <si>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</si>
  <si>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</si>
  <si>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</si>
  <si>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</si>
  <si>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</si>
  <si>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</si>
  <si>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</si>
  <si>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</si>
  <si>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</si>
  <si>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</si>
  <si>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</si>
  <si>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</si>
  <si>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</si>
  <si>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</si>
  <si>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</si>
  <si>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</si>
  <si>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</si>
  <si>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</si>
  <si>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</si>
  <si>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</si>
  <si>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</si>
  <si>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</si>
  <si>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</si>
  <si>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</si>
  <si>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</si>
  <si>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</si>
  <si>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</si>
  <si>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</si>
  <si>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</si>
  <si>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</si>
  <si>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</si>
  <si>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</si>
  <si>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</si>
  <si>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</si>
  <si>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</si>
  <si>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</si>
  <si>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</si>
  <si>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</si>
  <si>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</si>
  <si>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</si>
  <si>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</si>
  <si>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</si>
  <si>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</si>
  <si>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</si>
  <si>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</si>
  <si>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</si>
  <si>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</si>
  <si>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</si>
  <si>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</si>
  <si>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</si>
  <si>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</si>
  <si>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</si>
  <si>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</si>
  <si>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</si>
  <si>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</si>
  <si>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</si>
  <si>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</si>
  <si>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</si>
  <si>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</si>
  <si>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</si>
  <si>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</si>
  <si>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</si>
  <si>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</si>
  <si>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</si>
  <si>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</si>
  <si>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</si>
  <si>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</si>
  <si>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</si>
  <si>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</si>
  <si>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</si>
  <si>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</si>
  <si>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</si>
  <si>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</si>
  <si>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</si>
  <si>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</si>
  <si>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</si>
  <si>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</si>
  <si>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</si>
  <si>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</si>
  <si>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</si>
  <si>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</si>
  <si>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</si>
  <si>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</si>
  <si>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</si>
  <si>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</si>
  <si>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</si>
  <si>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</si>
  <si>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</si>
  <si>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</si>
  <si>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</si>
  <si>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</si>
  <si>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</si>
  <si>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</si>
  <si>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</si>
  <si>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</si>
  <si>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</si>
  <si>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</si>
  <si>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</si>
  <si>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</si>
  <si>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</si>
  <si>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</si>
  <si>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</si>
  <si>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</si>
  <si>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</si>
  <si>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</si>
  <si>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</si>
  <si>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</si>
  <si>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</si>
  <si>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</si>
  <si>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</si>
  <si>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</si>
  <si>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</si>
  <si>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</si>
  <si>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</si>
  <si>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</si>
  <si>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</si>
  <si>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</si>
  <si>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</si>
  <si>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</si>
  <si>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</si>
  <si>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</si>
  <si>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</si>
  <si>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</si>
  <si>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</si>
  <si>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</si>
  <si>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</si>
  <si>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</si>
  <si>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</si>
  <si>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</si>
  <si>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</si>
  <si>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</si>
  <si>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</si>
  <si>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</si>
  <si>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</si>
  <si>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</si>
  <si>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</si>
  <si>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</si>
  <si>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</si>
  <si>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</si>
  <si>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</si>
  <si>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</si>
  <si>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</si>
  <si>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</si>
  <si>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</si>
  <si>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</si>
  <si>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</si>
  <si>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</si>
  <si>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</si>
  <si>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</si>
  <si>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</si>
  <si>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</si>
  <si>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</si>
  <si>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</si>
  <si>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</si>
  <si>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</si>
  <si>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</si>
  <si>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</si>
  <si>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</si>
  <si>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</si>
  <si>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</si>
  <si>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</si>
  <si>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</si>
  <si>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</si>
  <si>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</si>
  <si>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</si>
  <si>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</si>
  <si>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</si>
  <si>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</si>
  <si>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</si>
  <si>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</si>
  <si>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</si>
  <si>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</si>
  <si>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</si>
  <si>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</si>
  <si>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</si>
  <si>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</si>
  <si>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</si>
  <si>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</si>
  <si>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</si>
  <si>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</si>
  <si>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</si>
  <si>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</si>
  <si>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</si>
  <si>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</si>
  <si>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</si>
  <si>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</si>
  <si>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</si>
  <si>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</si>
  <si>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</si>
  <si>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</si>
  <si>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</si>
  <si>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</si>
  <si>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</si>
  <si>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</si>
  <si>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</si>
  <si>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</si>
  <si>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</si>
  <si>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</si>
  <si>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</si>
  <si>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</si>
  <si>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</si>
  <si>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</si>
  <si>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</si>
  <si>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</si>
  <si>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</si>
  <si>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</si>
  <si>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</si>
  <si>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</si>
  <si>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</si>
  <si>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</si>
  <si>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</si>
  <si>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</si>
  <si>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</si>
  <si>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</si>
  <si>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</si>
  <si>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</si>
  <si>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</si>
  <si>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</si>
  <si>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</si>
  <si>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</si>
  <si>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</si>
  <si>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</si>
  <si>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</si>
  <si>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</si>
  <si>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</si>
  <si>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</si>
  <si>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</si>
  <si>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</si>
  <si>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</si>
  <si>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</si>
  <si>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</si>
  <si>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</si>
  <si>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</si>
  <si>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</si>
  <si>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</si>
  <si>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</si>
  <si>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</si>
  <si>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</si>
  <si>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</si>
  <si>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</si>
  <si>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</si>
  <si>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</si>
  <si>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</si>
  <si>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</si>
  <si>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</si>
  <si>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</si>
  <si>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</si>
  <si>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</si>
  <si>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</si>
  <si>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</si>
  <si>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</si>
  <si>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</si>
  <si>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</si>
  <si>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</si>
  <si>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</si>
  <si>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</si>
  <si>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</si>
  <si>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</si>
  <si>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</si>
  <si>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</si>
  <si>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</si>
  <si>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</si>
  <si>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</si>
  <si>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</si>
  <si>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</si>
  <si>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</si>
  <si>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</si>
  <si>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</si>
  <si>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</si>
  <si>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</si>
  <si>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</si>
  <si>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</si>
  <si>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</si>
  <si>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</si>
  <si>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</si>
  <si>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</si>
  <si>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</si>
  <si>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</si>
  <si>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</si>
  <si>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</si>
  <si>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</si>
  <si>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</si>
  <si>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</si>
  <si>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</si>
  <si>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</si>
  <si>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</si>
  <si>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</si>
  <si>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</si>
  <si>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</si>
  <si>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</si>
  <si>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</si>
  <si>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</si>
  <si>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</si>
  <si>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</si>
  <si>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</si>
  <si>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</si>
  <si>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</si>
  <si>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</si>
  <si>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</si>
  <si>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</si>
  <si>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</si>
  <si>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</si>
  <si>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</si>
  <si>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</si>
  <si>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</si>
  <si>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</si>
  <si>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</si>
  <si>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</si>
  <si>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</si>
  <si>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</si>
  <si>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</si>
  <si>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</si>
  <si>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</si>
  <si>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</si>
  <si>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</si>
  <si>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</si>
  <si>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</si>
  <si>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</si>
  <si>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</si>
  <si>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</si>
  <si>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</si>
  <si>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</si>
  <si>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</si>
  <si>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</si>
  <si>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</si>
  <si>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</si>
  <si>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</si>
  <si>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</si>
  <si>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</si>
  <si>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</si>
  <si>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</si>
  <si>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</si>
  <si>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</si>
  <si>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</si>
  <si>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</si>
  <si>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</si>
  <si>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</si>
  <si>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</si>
  <si>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</si>
  <si>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</si>
  <si>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</si>
  <si>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</si>
  <si>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</si>
  <si>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</si>
  <si>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</si>
  <si>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</si>
  <si>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</si>
  <si>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</si>
  <si>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</si>
  <si>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</si>
  <si>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</si>
  <si>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</si>
  <si>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</si>
  <si>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</si>
  <si>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</si>
  <si>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</si>
  <si>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</si>
  <si>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</si>
  <si>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</si>
  <si>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</si>
  <si>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</si>
  <si>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</si>
  <si>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</si>
  <si>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</si>
  <si>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</si>
  <si>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</si>
  <si>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</si>
  <si>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</si>
  <si>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</si>
  <si>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</si>
  <si>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</si>
  <si>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</si>
  <si>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</si>
  <si>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</si>
  <si>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</si>
  <si>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</si>
  <si>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</si>
  <si>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</si>
  <si>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</si>
  <si>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</si>
  <si>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</si>
  <si>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</si>
  <si>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</si>
  <si>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</si>
  <si>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</si>
  <si>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</si>
  <si>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</si>
  <si>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</si>
  <si>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</si>
  <si>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</si>
  <si>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</si>
  <si>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</si>
  <si>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</si>
  <si>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</si>
  <si>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</si>
  <si>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</si>
  <si>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</si>
  <si>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</si>
  <si>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</si>
  <si>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</si>
  <si>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</si>
  <si>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</si>
  <si>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</si>
  <si>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</si>
  <si>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</si>
  <si>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</si>
  <si>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</si>
  <si>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</si>
  <si>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</si>
  <si>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</si>
  <si>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</si>
  <si>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</si>
  <si>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</si>
  <si>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</si>
  <si>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</si>
  <si>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</si>
  <si>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</si>
  <si>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</si>
  <si>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</si>
  <si>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</si>
  <si>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</si>
  <si>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</si>
  <si>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</si>
  <si>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</si>
  <si>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</si>
  <si>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</si>
  <si>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</si>
  <si>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</si>
  <si>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</si>
  <si>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</si>
  <si>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</si>
  <si>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</si>
  <si>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</si>
  <si>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</si>
  <si>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</si>
  <si>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</si>
  <si>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</si>
  <si>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</si>
  <si>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</si>
  <si>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</si>
  <si>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</si>
  <si>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</si>
  <si>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</si>
  <si>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</si>
  <si>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</si>
  <si>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</si>
  <si>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</si>
  <si>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</si>
  <si>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</si>
  <si>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</si>
  <si>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</si>
  <si>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</si>
  <si>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</si>
  <si>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</si>
  <si>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</si>
  <si>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</si>
  <si>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</si>
  <si>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</si>
  <si>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</si>
  <si>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</si>
  <si>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</si>
  <si>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</si>
  <si>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</si>
  <si>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</si>
  <si>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</si>
  <si>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</si>
  <si>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</si>
  <si>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</si>
  <si>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</si>
  <si>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</si>
  <si>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</si>
  <si>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</si>
  <si>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</si>
  <si>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</si>
  <si>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</si>
  <si>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</si>
  <si>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</si>
  <si>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</si>
  <si>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</si>
  <si>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</si>
  <si>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</si>
  <si>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</si>
  <si>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</si>
  <si>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</si>
  <si>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</si>
  <si>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</si>
  <si>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</si>
  <si>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</si>
  <si>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</si>
  <si>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</si>
  <si>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</si>
  <si>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</si>
  <si>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</si>
  <si>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</si>
  <si>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</si>
  <si>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</si>
  <si>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</si>
  <si>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</si>
  <si>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</si>
  <si>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</si>
  <si>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</si>
  <si>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</si>
  <si>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</si>
  <si>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</si>
  <si>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</si>
  <si>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</si>
  <si>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</si>
  <si>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</si>
  <si>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</si>
  <si>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</si>
  <si>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</si>
  <si>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</si>
  <si>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</si>
  <si>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</si>
  <si>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</si>
  <si>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</si>
  <si>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</si>
  <si>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</si>
  <si>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</si>
  <si>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</si>
  <si>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</si>
  <si>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</si>
  <si>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</si>
  <si>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</si>
  <si>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</si>
  <si>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</si>
  <si>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</si>
  <si>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</si>
  <si>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</si>
  <si>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</si>
  <si>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</si>
  <si>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</si>
  <si>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</si>
  <si>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</si>
  <si>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</si>
  <si>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</si>
  <si>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</si>
  <si>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</si>
  <si>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</si>
  <si>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</si>
  <si>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</si>
  <si>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</si>
  <si>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</si>
  <si>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</si>
  <si>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</si>
  <si>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</si>
  <si>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</si>
  <si>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</si>
  <si>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</si>
  <si>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</si>
  <si>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</si>
  <si>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</si>
  <si>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</si>
  <si>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</si>
  <si>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</si>
  <si>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</si>
  <si>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</si>
  <si>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</si>
  <si>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</si>
  <si>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</si>
  <si>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</si>
  <si>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</si>
  <si>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</si>
  <si>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</si>
  <si>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</si>
  <si>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</si>
  <si>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</si>
  <si>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</si>
  <si>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</si>
  <si>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</si>
  <si>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</si>
  <si>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</si>
  <si>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</si>
  <si>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</si>
  <si>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</si>
  <si>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</si>
  <si>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</si>
  <si>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</si>
  <si>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</si>
  <si>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</si>
  <si>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</si>
  <si>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</si>
  <si>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</si>
  <si>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</si>
  <si>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</si>
  <si>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</si>
  <si>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</si>
  <si>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</si>
  <si>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</si>
  <si>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</si>
  <si>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</si>
  <si>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</si>
  <si>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</si>
  <si>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</si>
  <si>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</si>
  <si>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</si>
  <si>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</si>
  <si>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</si>
  <si>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</si>
  <si>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</si>
  <si>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</si>
  <si>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</si>
  <si>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</si>
  <si>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</si>
  <si>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</si>
  <si>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</si>
  <si>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</si>
  <si>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</si>
  <si>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</si>
  <si>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</si>
  <si>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</si>
  <si>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</si>
  <si>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</si>
  <si>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</si>
  <si>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</si>
  <si>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</si>
  <si>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</si>
  <si>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</si>
  <si>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</si>
  <si>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</si>
  <si>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</si>
  <si>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</si>
  <si>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</si>
  <si>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</si>
  <si>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</si>
  <si>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</si>
  <si>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</si>
  <si>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</si>
  <si>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</si>
  <si>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</si>
  <si>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</si>
  <si>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</si>
  <si>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</si>
  <si>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</si>
  <si>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</si>
  <si>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</si>
  <si>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</si>
  <si>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</si>
  <si>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</si>
  <si>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</si>
  <si>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</si>
  <si>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</si>
  <si>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</si>
  <si>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</si>
  <si>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</si>
  <si>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</si>
  <si>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</si>
  <si>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</si>
  <si>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</si>
  <si>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</si>
  <si>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</si>
  <si>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</si>
  <si>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</si>
  <si>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</si>
  <si>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</si>
  <si>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</si>
  <si>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</si>
  <si>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</si>
  <si>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</si>
  <si>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</si>
  <si>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</si>
  <si>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</si>
  <si>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</si>
  <si>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</si>
  <si>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</si>
  <si>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</si>
  <si>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</si>
  <si>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</si>
  <si>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</si>
  <si>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</si>
  <si>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</si>
  <si>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</si>
  <si>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</si>
  <si>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</si>
  <si>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</si>
  <si>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</si>
  <si>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</si>
  <si>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</si>
  <si>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</si>
  <si>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</si>
  <si>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</si>
  <si>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</si>
  <si>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</si>
  <si>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</si>
  <si>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</si>
  <si>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</si>
  <si>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</si>
  <si>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</si>
  <si>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</si>
  <si>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</si>
  <si>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</si>
  <si>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</si>
  <si>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</si>
  <si>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</si>
  <si>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</si>
  <si>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</si>
  <si>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</si>
  <si>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</si>
  <si>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</si>
  <si>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</si>
  <si>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</si>
  <si>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</si>
  <si>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</si>
  <si>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</si>
  <si>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</si>
  <si>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</si>
  <si>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</si>
  <si>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</si>
  <si>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</si>
  <si>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</si>
  <si>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</si>
  <si>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</si>
  <si>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</si>
  <si>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</si>
  <si>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</si>
  <si>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</si>
  <si>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</si>
  <si>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</si>
  <si>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</si>
  <si>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</si>
  <si>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</si>
  <si>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</si>
  <si>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</si>
  <si>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</si>
  <si>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</si>
  <si>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</si>
  <si>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</si>
  <si>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</si>
  <si>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</si>
  <si>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</si>
  <si>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</si>
  <si>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</si>
  <si>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</si>
  <si>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</si>
  <si>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</si>
  <si>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</si>
  <si>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</si>
  <si>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</si>
  <si>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</si>
  <si>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</si>
  <si>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</si>
  <si>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</si>
  <si>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</si>
  <si>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</si>
  <si>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</si>
  <si>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</si>
  <si>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</si>
  <si>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</si>
  <si>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</si>
  <si>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</si>
  <si>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</si>
  <si>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</si>
  <si>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</si>
  <si>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</si>
  <si>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</si>
  <si>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</si>
  <si>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</si>
  <si>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</si>
  <si>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</si>
  <si>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</si>
  <si>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</si>
  <si>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</si>
  <si>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</si>
  <si>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</si>
  <si>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</si>
  <si>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</si>
  <si>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</si>
  <si>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</si>
  <si>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</si>
  <si>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</si>
  <si>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</si>
  <si>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</si>
  <si>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</si>
  <si>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</si>
  <si>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</si>
  <si>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</si>
  <si>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</si>
  <si>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</si>
  <si>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</si>
  <si>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</si>
  <si>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</si>
  <si>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</si>
  <si>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</si>
  <si>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</si>
  <si>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</si>
  <si>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</si>
  <si>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</si>
  <si>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</si>
  <si>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</si>
  <si>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</si>
  <si>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</si>
  <si>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</si>
  <si>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</si>
  <si>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</si>
  <si>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</si>
  <si>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</si>
  <si>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</si>
  <si>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</si>
  <si>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</si>
  <si>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</si>
  <si>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</si>
  <si>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</si>
  <si>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</si>
  <si>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</si>
  <si>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</si>
  <si>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</si>
  <si>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</si>
  <si>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</si>
  <si>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</si>
  <si>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</si>
  <si>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</si>
  <si>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</si>
  <si>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</si>
  <si>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</si>
  <si>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</si>
  <si>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</si>
  <si>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</si>
  <si>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</si>
  <si>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</si>
  <si>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</si>
  <si>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</si>
  <si>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</si>
  <si>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</si>
  <si>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</si>
  <si>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</si>
  <si>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</si>
  <si>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</si>
  <si>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</si>
  <si>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</si>
  <si>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</si>
  <si>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</si>
  <si>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</si>
  <si>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</si>
  <si>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</si>
  <si>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</si>
  <si>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</si>
  <si>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</si>
  <si>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</si>
  <si>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</si>
  <si>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</si>
  <si>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</si>
  <si>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</si>
  <si>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</si>
  <si>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</si>
  <si>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</si>
  <si>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</si>
  <si>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</si>
  <si>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</si>
  <si>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</si>
  <si>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</si>
  <si>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</si>
  <si>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</si>
  <si>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</si>
  <si>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</si>
  <si>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</si>
  <si>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</si>
  <si>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</si>
  <si>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</si>
  <si>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</si>
  <si>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</si>
  <si>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</si>
  <si>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</si>
  <si>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</si>
  <si>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</si>
  <si>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</si>
  <si>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</si>
  <si>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</si>
  <si>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</si>
  <si>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</si>
  <si>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</si>
  <si>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</si>
  <si>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</si>
  <si>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</si>
  <si>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</si>
  <si>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</si>
  <si>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</si>
  <si>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</si>
  <si>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</si>
  <si>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</si>
  <si>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</si>
  <si>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</si>
  <si>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</si>
  <si>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</si>
  <si>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</si>
  <si>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</si>
  <si>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</si>
  <si>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</si>
  <si>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</si>
  <si>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</si>
  <si>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</si>
  <si>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</si>
  <si>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</si>
  <si>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</si>
  <si>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</si>
  <si>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</si>
  <si>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</si>
  <si>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</si>
  <si>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</si>
  <si>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</si>
  <si>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</si>
  <si>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</si>
  <si>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</si>
  <si>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</si>
  <si>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</si>
  <si>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</si>
  <si>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</si>
  <si>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</si>
  <si>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</si>
  <si>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</si>
  <si>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</si>
  <si>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</si>
  <si>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</si>
  <si>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</si>
  <si>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</si>
  <si>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</si>
  <si>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</si>
  <si>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</si>
  <si>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</si>
  <si>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</si>
  <si>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</si>
  <si>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</si>
  <si>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</si>
  <si>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</si>
  <si>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</si>
  <si>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</si>
  <si>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</si>
  <si>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</si>
  <si>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</si>
  <si>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</si>
  <si>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</si>
  <si>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</si>
  <si>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</si>
  <si>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</si>
  <si>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</si>
  <si>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</si>
  <si>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</si>
  <si>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</si>
  <si>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</si>
  <si>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</si>
  <si>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</si>
  <si>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</si>
  <si>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</si>
  <si>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</si>
  <si>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</si>
  <si>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</si>
  <si>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</si>
  <si>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</si>
  <si>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</si>
  <si>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</si>
  <si>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</si>
  <si>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</si>
  <si>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</si>
  <si>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</si>
  <si>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</si>
  <si>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</si>
  <si>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</si>
  <si>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</si>
  <si>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</si>
  <si>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</si>
  <si>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</si>
  <si>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</si>
  <si>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</si>
  <si>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</si>
  <si>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</si>
  <si>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</si>
  <si>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</si>
  <si>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</si>
  <si>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</si>
  <si>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</si>
  <si>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</si>
  <si>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</si>
  <si>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</si>
  <si>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</si>
  <si>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</si>
  <si>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</si>
  <si>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</si>
  <si>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</si>
  <si>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</si>
  <si>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</si>
  <si>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</si>
  <si>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</si>
  <si>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</si>
  <si>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</si>
  <si>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</si>
  <si>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</si>
  <si>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</si>
  <si>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</si>
  <si>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</si>
  <si>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</si>
  <si>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</si>
  <si>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</si>
  <si>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</si>
  <si>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</si>
  <si>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</si>
  <si>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</si>
  <si>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</si>
  <si>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</si>
  <si>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</si>
  <si>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</si>
  <si>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</si>
  <si>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</si>
  <si>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</si>
  <si>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</si>
  <si>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</si>
  <si>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</si>
  <si>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</si>
  <si>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</si>
  <si>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</si>
  <si>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</si>
  <si>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</si>
  <si>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</si>
  <si>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</si>
  <si>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</si>
  <si>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</si>
  <si>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</si>
  <si>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</si>
  <si>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</si>
  <si>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</si>
  <si>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</si>
  <si>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</si>
  <si>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</si>
  <si>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</si>
  <si>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</si>
  <si>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</si>
  <si>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</si>
  <si>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</si>
  <si>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</si>
  <si>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</si>
  <si>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</si>
  <si>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</si>
  <si>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</si>
  <si>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</si>
  <si>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</si>
  <si>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</si>
  <si>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</si>
  <si>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</si>
  <si>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</si>
  <si>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</si>
  <si>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</si>
  <si>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</si>
  <si>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</si>
  <si>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</si>
  <si>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</si>
  <si>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</si>
  <si>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</si>
  <si>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</si>
  <si>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</si>
  <si>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</si>
  <si>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</si>
  <si>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</si>
  <si>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</si>
  <si>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</si>
  <si>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</si>
  <si>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</si>
  <si>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</si>
  <si>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</si>
  <si>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</si>
  <si>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</si>
  <si>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</si>
  <si>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</si>
  <si>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</si>
  <si>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</si>
  <si>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</si>
  <si>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</si>
  <si>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</si>
  <si>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</si>
  <si>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</si>
  <si>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</si>
  <si>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</si>
  <si>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</si>
  <si>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</si>
  <si>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</si>
  <si>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</si>
  <si>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</si>
  <si>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</si>
  <si>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</si>
  <si>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</si>
  <si>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</si>
  <si>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</si>
  <si>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</si>
  <si>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</si>
  <si>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</si>
  <si>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</si>
  <si>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</si>
  <si>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</si>
  <si>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</si>
  <si>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</si>
  <si>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</si>
  <si>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</si>
  <si>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</si>
  <si>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</si>
  <si>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</si>
  <si>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</si>
  <si>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</si>
  <si>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</si>
  <si>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</si>
  <si>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</si>
  <si>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</si>
  <si>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</si>
  <si>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</si>
  <si>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</si>
  <si>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</si>
  <si>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</si>
  <si>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</si>
  <si>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</si>
  <si>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</si>
  <si>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</si>
  <si>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</si>
  <si>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</si>
  <si>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</si>
  <si>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</si>
  <si>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</si>
  <si>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</si>
  <si>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</si>
  <si>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</si>
  <si>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</si>
  <si>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</si>
  <si>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</si>
  <si>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</si>
  <si>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</si>
  <si>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</si>
  <si>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</si>
  <si>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</si>
  <si>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</si>
  <si>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</si>
  <si>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</si>
  <si>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</si>
  <si>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</si>
  <si>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</si>
  <si>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</si>
  <si>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</si>
  <si>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</si>
  <si>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</si>
  <si>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</si>
  <si>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</si>
  <si>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</si>
  <si>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</si>
  <si>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</si>
  <si>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</si>
  <si>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</si>
  <si>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</si>
  <si>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</si>
  <si>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</si>
  <si>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</si>
  <si>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</si>
  <si>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</si>
  <si>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</si>
  <si>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</si>
  <si>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</si>
  <si>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</si>
  <si>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</si>
  <si>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</si>
  <si>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</si>
  <si>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</si>
  <si>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</si>
  <si>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</si>
  <si>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</si>
  <si>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</si>
  <si>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</si>
  <si>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</si>
  <si>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</si>
  <si>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</si>
  <si>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</si>
  <si>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</si>
  <si>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</si>
  <si>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</si>
  <si>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</si>
  <si>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</si>
  <si>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</si>
  <si>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</si>
  <si>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</si>
  <si>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</si>
  <si>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</si>
  <si>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</si>
  <si>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</si>
  <si>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</si>
  <si>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</si>
  <si>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</si>
  <si>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</si>
  <si>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</si>
  <si>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</si>
  <si>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</si>
  <si>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</si>
  <si>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</si>
  <si>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</si>
  <si>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</si>
  <si>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</si>
  <si>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</si>
  <si>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</si>
  <si>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</si>
  <si>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</si>
  <si>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</si>
  <si>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</si>
  <si>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</si>
  <si>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</si>
  <si>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</si>
  <si>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</si>
  <si>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</si>
  <si>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</si>
  <si>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</si>
  <si>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</si>
  <si>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</si>
  <si>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</si>
  <si>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</si>
  <si>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</si>
  <si>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</si>
  <si>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</si>
  <si>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</si>
  <si>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</si>
  <si>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</si>
  <si>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</si>
  <si>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</si>
  <si>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</si>
  <si>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</si>
  <si>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</si>
  <si>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</si>
  <si>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</si>
  <si>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</si>
  <si>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</si>
  <si>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</si>
  <si>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</si>
  <si>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</si>
  <si>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</si>
  <si>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</si>
  <si>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</si>
  <si>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</si>
  <si>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</si>
  <si>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</si>
  <si>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</si>
  <si>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</si>
  <si>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</si>
  <si>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</si>
  <si>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</si>
  <si>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</si>
  <si>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</si>
  <si>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</si>
  <si>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</si>
  <si>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</si>
  <si>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</si>
  <si>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</si>
  <si>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</si>
  <si>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</si>
  <si>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</si>
  <si>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</si>
  <si>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</si>
  <si>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</si>
  <si>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</si>
  <si>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</si>
  <si>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</si>
  <si>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</si>
  <si>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</si>
  <si>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</si>
  <si>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</si>
  <si>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</si>
  <si>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</si>
  <si>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</si>
  <si>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</si>
  <si>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</si>
  <si>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</si>
  <si>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</si>
  <si>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</si>
  <si>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</si>
  <si>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</si>
  <si>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</si>
  <si>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</si>
  <si>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</si>
  <si>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</si>
  <si>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</si>
  <si>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</si>
  <si>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</si>
  <si>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</si>
  <si>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</si>
  <si>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</si>
  <si>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</si>
  <si>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</si>
  <si>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</si>
  <si>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</si>
  <si>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</si>
  <si>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</si>
  <si>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</si>
  <si>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</si>
  <si>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</si>
  <si>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</si>
  <si>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</si>
  <si>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</si>
  <si>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</si>
  <si>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</si>
  <si>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</si>
  <si>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</si>
  <si>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</si>
  <si>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</si>
  <si>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</si>
  <si>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</si>
  <si>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</si>
  <si>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</si>
  <si>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</si>
  <si>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</si>
  <si>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</si>
  <si>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</si>
  <si>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</si>
  <si>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</si>
  <si>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</si>
  <si>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</si>
  <si>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</si>
  <si>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</si>
  <si>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</si>
  <si>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</si>
  <si>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</si>
  <si>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</si>
  <si>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</si>
  <si>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</si>
  <si>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</si>
  <si>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</si>
  <si>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</si>
  <si>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</si>
  <si>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</si>
  <si>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</si>
  <si>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</si>
  <si>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</si>
  <si>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</si>
  <si>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</si>
  <si>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</si>
  <si>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</si>
  <si>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</si>
  <si>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</si>
  <si>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</si>
  <si>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</si>
  <si>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</si>
  <si>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</si>
  <si>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</si>
  <si>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</si>
  <si>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</si>
  <si>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</si>
  <si>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</si>
  <si>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</si>
  <si>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</si>
  <si>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</si>
  <si>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</si>
  <si>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</si>
  <si>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</si>
  <si>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</si>
  <si>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</si>
  <si>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</si>
  <si>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</si>
  <si>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</si>
  <si>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</si>
  <si>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</si>
  <si>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</si>
  <si>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</si>
  <si>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</si>
  <si>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</si>
  <si>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</si>
  <si>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</si>
  <si>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</si>
  <si>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</si>
  <si>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</si>
  <si>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</si>
  <si>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</si>
  <si>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</si>
  <si>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</si>
  <si>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</si>
  <si>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</si>
  <si>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</si>
  <si>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</si>
  <si>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</si>
  <si>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</si>
  <si>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</si>
  <si>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</si>
  <si>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</si>
  <si>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</si>
  <si>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</si>
  <si>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</si>
  <si>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</si>
  <si>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</si>
  <si>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</si>
  <si>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</si>
  <si>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</si>
  <si>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</si>
  <si>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</si>
  <si>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</si>
  <si>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</si>
  <si>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</si>
  <si>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</si>
  <si>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</si>
  <si>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</si>
  <si>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</si>
  <si>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</si>
  <si>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</si>
  <si>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</si>
  <si>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</si>
  <si>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</si>
  <si>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</si>
  <si>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</si>
  <si>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</si>
  <si>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</si>
  <si>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</si>
  <si>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</si>
  <si>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</si>
  <si>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</si>
  <si>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</si>
  <si>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</si>
  <si>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</si>
  <si>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</si>
  <si>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</si>
  <si>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</si>
  <si>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</si>
  <si>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</si>
  <si>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</si>
  <si>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</si>
  <si>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</si>
  <si>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</si>
  <si>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</si>
  <si>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</si>
  <si>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</si>
  <si>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</si>
  <si>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</si>
  <si>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</si>
  <si>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</si>
  <si>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</si>
  <si>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</si>
  <si>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</si>
  <si>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</si>
  <si>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</si>
  <si>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</si>
  <si>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</si>
  <si>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</si>
  <si>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</si>
  <si>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</si>
  <si>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</si>
  <si>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</si>
  <si>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</si>
  <si>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</si>
  <si>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</si>
  <si>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</si>
  <si>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</si>
  <si>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</si>
  <si>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</si>
  <si>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</si>
  <si>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</si>
  <si>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</si>
  <si>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</si>
  <si>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</si>
  <si>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</si>
  <si>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</si>
  <si>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</si>
  <si>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</si>
  <si>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</si>
  <si>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</si>
  <si>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</si>
  <si>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</si>
  <si>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</si>
  <si>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</si>
  <si>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</si>
  <si>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</si>
  <si>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</si>
  <si>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</si>
  <si>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</si>
  <si>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</si>
  <si>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</si>
  <si>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</si>
  <si>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</si>
  <si>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</si>
  <si>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</si>
  <si>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</si>
  <si>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</si>
  <si>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</si>
  <si>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</si>
  <si>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</si>
  <si>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</si>
  <si>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</si>
  <si>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</si>
  <si>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</si>
  <si>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</si>
  <si>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</si>
  <si>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</si>
  <si>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</si>
  <si>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</si>
  <si>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</si>
  <si>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</si>
  <si>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</si>
  <si>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</si>
  <si>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</si>
  <si>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</si>
  <si>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</si>
  <si>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</si>
  <si>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</si>
  <si>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</si>
  <si>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</si>
  <si>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</si>
  <si>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</si>
  <si>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</si>
  <si>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</si>
  <si>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</si>
  <si>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</si>
  <si>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</si>
  <si>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</si>
  <si>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</si>
  <si>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</si>
  <si>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</si>
  <si>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</si>
  <si>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</si>
  <si>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</si>
  <si>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</si>
  <si>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</si>
  <si>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</si>
  <si>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</si>
  <si>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</si>
  <si>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</si>
  <si>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</si>
  <si>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</si>
  <si>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</si>
  <si>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</si>
  <si>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</si>
  <si>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</si>
  <si>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</si>
  <si>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</si>
  <si>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</si>
  <si>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</si>
  <si>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</si>
  <si>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</si>
  <si>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</si>
  <si>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</si>
  <si>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</si>
  <si>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</si>
  <si>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</si>
  <si>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</si>
  <si>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</si>
  <si>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</si>
  <si>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</si>
  <si>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</si>
  <si>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</si>
  <si>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</si>
  <si>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</si>
  <si>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</si>
  <si>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</si>
  <si>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</si>
  <si>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</si>
  <si>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</si>
  <si>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</si>
  <si>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</si>
  <si>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</si>
  <si>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</si>
  <si>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</si>
  <si>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</si>
  <si>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</si>
  <si>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</si>
  <si>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</si>
  <si>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</si>
  <si>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</si>
  <si>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</si>
  <si>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</si>
  <si>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</si>
  <si>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</si>
  <si>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</si>
  <si>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</si>
  <si>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</si>
  <si>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</si>
  <si>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</si>
  <si>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</si>
  <si>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</si>
  <si>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</si>
  <si>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</si>
  <si>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</si>
  <si>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</si>
  <si>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</si>
  <si>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</si>
  <si>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</si>
  <si>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</si>
  <si>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</si>
  <si>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</si>
  <si>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</si>
  <si>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</si>
  <si>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</si>
  <si>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</si>
  <si>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</si>
  <si>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</si>
  <si>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</si>
  <si>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</si>
  <si>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</si>
  <si>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</si>
  <si>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</si>
  <si>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</si>
  <si>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</si>
  <si>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</si>
  <si>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</si>
  <si>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</si>
  <si>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</si>
  <si>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</si>
  <si>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</si>
  <si>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</si>
  <si>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</si>
  <si>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</si>
  <si>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</si>
  <si>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</si>
  <si>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</si>
  <si>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</si>
  <si>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</si>
  <si>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</si>
  <si>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</si>
  <si>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</si>
  <si>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</si>
  <si>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</si>
  <si>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</si>
  <si>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</si>
  <si>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</si>
  <si>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</si>
  <si>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</si>
  <si>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</si>
  <si>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</si>
  <si>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</si>
  <si>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</si>
  <si>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</si>
  <si>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</si>
  <si>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</si>
  <si>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</si>
  <si>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</si>
  <si>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</si>
  <si>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</si>
  <si>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</si>
  <si>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</si>
  <si>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</si>
  <si>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</si>
  <si>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</si>
  <si>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</si>
  <si>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</si>
  <si>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</si>
  <si>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</si>
  <si>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</si>
  <si>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</si>
  <si>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</si>
  <si>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</si>
  <si>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</si>
  <si>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</si>
  <si>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</si>
  <si>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</si>
  <si>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</si>
  <si>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</si>
  <si>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</si>
  <si>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</si>
  <si>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</si>
  <si>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</si>
  <si>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</si>
  <si>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</si>
  <si>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</si>
  <si>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</si>
  <si>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</si>
  <si>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</si>
  <si>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</si>
  <si>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</si>
  <si>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</si>
  <si>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</si>
  <si>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</si>
  <si>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</si>
  <si>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</si>
  <si>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</si>
  <si>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</si>
  <si>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</si>
  <si>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</si>
  <si>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</si>
  <si>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</si>
  <si>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</si>
  <si>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</si>
  <si>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</si>
  <si>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</si>
  <si>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</si>
  <si>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</si>
  <si>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</si>
  <si>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</si>
  <si>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</si>
  <si>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</si>
  <si>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</si>
  <si>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</si>
  <si>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</si>
  <si>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</si>
  <si>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</si>
  <si>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</si>
  <si>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</si>
  <si>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</si>
  <si>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</si>
  <si>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</si>
  <si>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</si>
  <si>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</si>
  <si>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</si>
  <si>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</si>
  <si>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</si>
  <si>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</si>
  <si>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</si>
  <si>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</si>
  <si>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</si>
  <si>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</si>
  <si>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</si>
  <si>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</si>
  <si>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</si>
  <si>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</si>
  <si>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</si>
  <si>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</si>
  <si>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</si>
  <si>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</si>
  <si>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</si>
  <si>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</si>
  <si>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</si>
  <si>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</si>
  <si>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</si>
  <si>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</si>
  <si>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</si>
  <si>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</si>
  <si>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</si>
  <si>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</si>
  <si>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</si>
  <si>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</si>
  <si>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</si>
  <si>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</si>
  <si>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</si>
  <si>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</si>
  <si>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</si>
  <si>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</si>
  <si>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</si>
  <si>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</si>
  <si>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</si>
  <si>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</si>
  <si>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</si>
  <si>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</si>
  <si>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</si>
  <si>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</si>
  <si>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</si>
  <si>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</si>
  <si>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</si>
  <si>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</si>
  <si>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</si>
  <si>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</si>
  <si>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</si>
  <si>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</si>
  <si>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</si>
  <si>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</si>
  <si>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</si>
  <si>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</si>
  <si>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</si>
  <si>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</si>
  <si>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</si>
  <si>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</si>
  <si>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</si>
  <si>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</si>
  <si>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</si>
  <si>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</si>
  <si>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</si>
  <si>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</si>
  <si>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</si>
  <si>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</si>
  <si>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</si>
  <si>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</si>
  <si>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</si>
  <si>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</si>
  <si>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</si>
  <si>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</si>
  <si>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</si>
  <si>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</si>
  <si>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</si>
  <si>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</si>
  <si>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</si>
  <si>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</si>
  <si>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</si>
  <si>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</si>
  <si>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</si>
  <si>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</si>
  <si>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</si>
  <si>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</si>
  <si>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</si>
  <si>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</si>
  <si>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</si>
  <si>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</si>
  <si>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</si>
  <si>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</si>
  <si>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</si>
  <si>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</si>
  <si>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</si>
  <si>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</si>
  <si>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</si>
  <si>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</si>
  <si>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</si>
  <si>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</si>
  <si>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</si>
  <si>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</si>
  <si>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</si>
  <si>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</si>
  <si>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</si>
  <si>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</si>
  <si>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</si>
  <si>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</si>
  <si>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</si>
  <si>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</si>
  <si>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</si>
  <si>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</si>
  <si>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</si>
  <si>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</si>
  <si>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</si>
  <si>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</si>
  <si>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</si>
  <si>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</si>
  <si>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</si>
  <si>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</si>
  <si>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</si>
  <si>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</si>
  <si>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</si>
  <si>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</si>
  <si>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</si>
  <si>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</si>
  <si>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</si>
  <si>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</si>
  <si>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</si>
  <si>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</si>
  <si>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</si>
  <si>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</si>
  <si>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</si>
  <si>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</si>
  <si>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</si>
  <si>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</si>
  <si>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</si>
  <si>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</si>
  <si>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</si>
  <si>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</si>
  <si>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</si>
  <si>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</si>
  <si>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</si>
  <si>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</si>
  <si>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</si>
  <si>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</si>
  <si>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</si>
  <si>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</si>
  <si>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</si>
  <si>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</si>
  <si>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</si>
  <si>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</si>
  <si>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</si>
  <si>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</si>
  <si>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</si>
  <si>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</si>
  <si>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</si>
  <si>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</si>
  <si>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</si>
  <si>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</si>
  <si>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</si>
  <si>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</si>
  <si>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</si>
  <si>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</si>
  <si>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</si>
  <si>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</si>
  <si>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</si>
  <si>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</si>
  <si>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</si>
  <si>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</si>
  <si>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</si>
  <si>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</si>
  <si>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</si>
  <si>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</si>
  <si>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</si>
  <si>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</si>
  <si>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</si>
  <si>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</si>
  <si>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</si>
  <si>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</si>
  <si>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</si>
  <si>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</si>
  <si>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</si>
  <si>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</si>
  <si>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</si>
  <si>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</si>
  <si>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</si>
  <si>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</si>
  <si>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</si>
  <si>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</si>
  <si>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</si>
  <si>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</si>
  <si>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</si>
  <si>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</si>
  <si>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</si>
  <si>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</si>
  <si>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</si>
  <si>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</si>
  <si>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</si>
  <si>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</si>
  <si>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</si>
  <si>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</si>
  <si>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</si>
  <si>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</si>
  <si>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</si>
  <si>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</si>
  <si>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</si>
  <si>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</si>
  <si>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</si>
  <si>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</si>
  <si>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</si>
  <si>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</si>
  <si>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</si>
  <si>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</si>
  <si>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</si>
  <si>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</si>
  <si>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</si>
  <si>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</si>
  <si>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</si>
  <si>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</si>
  <si>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</si>
  <si>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</si>
  <si>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</si>
  <si>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</si>
  <si>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</si>
  <si>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</si>
  <si>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</si>
  <si>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</si>
  <si>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</si>
  <si>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</si>
  <si>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</si>
  <si>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</si>
  <si>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</si>
  <si>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</si>
  <si>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</si>
  <si>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</si>
  <si>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</si>
  <si>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</si>
  <si>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</si>
  <si>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</si>
  <si>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</si>
  <si>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</si>
  <si>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</si>
  <si>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</si>
  <si>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</si>
  <si>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</si>
  <si>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</si>
  <si>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</si>
  <si>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</si>
  <si>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</si>
  <si>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</si>
  <si>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</si>
  <si>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</si>
  <si>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</si>
  <si>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</si>
  <si>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</si>
  <si>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</si>
  <si>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</si>
  <si>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</si>
  <si>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</si>
  <si>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</si>
  <si>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</si>
  <si>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</si>
  <si>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</si>
  <si>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</si>
  <si>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</si>
  <si>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</si>
  <si>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</si>
  <si>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</si>
  <si>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</si>
  <si>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</si>
  <si>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</si>
  <si>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</si>
  <si>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</si>
  <si>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</si>
  <si>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</si>
  <si>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</si>
  <si>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</si>
  <si>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</si>
  <si>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</si>
  <si>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</si>
  <si>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</si>
  <si>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</si>
  <si>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</si>
  <si>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</si>
  <si>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</si>
  <si>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</si>
  <si>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</si>
  <si>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</si>
  <si>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</si>
  <si>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</si>
  <si>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</si>
  <si>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</si>
  <si>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</si>
  <si>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</si>
  <si>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</si>
  <si>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</si>
  <si>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</si>
  <si>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</si>
  <si>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</si>
  <si>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</si>
  <si>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</si>
  <si>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</si>
  <si>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</si>
  <si>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</si>
  <si>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</si>
  <si>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</si>
  <si>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</si>
  <si>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</si>
  <si>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</si>
  <si>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</si>
  <si>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</si>
  <si>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</si>
  <si>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</si>
  <si>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</si>
  <si>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</si>
  <si>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</si>
  <si>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</si>
  <si>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</si>
  <si>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</si>
  <si>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</si>
  <si>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</si>
  <si>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</si>
  <si>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</si>
  <si>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</si>
  <si>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</si>
  <si>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</si>
  <si>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</si>
  <si>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</si>
  <si>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</si>
  <si>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</si>
  <si>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</si>
  <si>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</si>
  <si>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</si>
  <si>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</si>
  <si>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</si>
  <si>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</si>
  <si>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</si>
  <si>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</si>
  <si>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</si>
  <si>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</si>
  <si>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</si>
  <si>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</si>
  <si>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</si>
  <si>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</si>
  <si>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</si>
  <si>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</si>
  <si>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</si>
  <si>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</si>
  <si>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</si>
  <si>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</si>
  <si>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</si>
  <si>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</si>
  <si>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</si>
  <si>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</si>
  <si>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</si>
  <si>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</si>
  <si>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</si>
  <si>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</si>
  <si>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</si>
  <si>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</si>
  <si>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</si>
  <si>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</si>
  <si>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</si>
  <si>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</si>
  <si>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</si>
  <si>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</si>
  <si>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</si>
  <si>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</si>
  <si>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</si>
  <si>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</si>
  <si>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</si>
  <si>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</si>
  <si>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</si>
  <si>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</si>
  <si>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</si>
  <si>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</si>
  <si>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</si>
  <si>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</si>
  <si>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</si>
  <si>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</si>
  <si>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</si>
  <si>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</si>
  <si>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</si>
  <si>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</si>
  <si>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</si>
  <si>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</si>
  <si>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</si>
  <si>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</si>
  <si>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</si>
  <si>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</si>
  <si>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</si>
  <si>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</si>
  <si>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</si>
  <si>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</si>
  <si>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</si>
  <si>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</si>
  <si>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</si>
  <si>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</si>
  <si>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</si>
  <si>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</si>
  <si>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</si>
  <si>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</si>
  <si>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</si>
  <si>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</si>
  <si>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</si>
  <si>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</si>
  <si>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</si>
  <si>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</si>
  <si>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</si>
  <si>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</si>
  <si>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</si>
  <si>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</si>
  <si>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</si>
  <si>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</si>
  <si>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</si>
  <si>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</si>
  <si>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</si>
  <si>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</si>
  <si>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</si>
  <si>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</si>
  <si>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</si>
  <si>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</si>
  <si>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</si>
  <si>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</si>
  <si>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</si>
  <si>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</si>
  <si>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</si>
  <si>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</si>
  <si>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</si>
  <si>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</si>
  <si>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</si>
  <si>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</si>
  <si>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</si>
  <si>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</si>
  <si>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</si>
  <si>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</si>
  <si>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</si>
  <si>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</si>
  <si>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</si>
  <si>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</si>
  <si>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</si>
  <si>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</si>
  <si>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</si>
  <si>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</si>
  <si>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</si>
  <si>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</si>
  <si>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</si>
  <si>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</si>
  <si>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</si>
  <si>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</si>
  <si>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</si>
  <si>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</si>
  <si>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</si>
  <si>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</si>
  <si>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</si>
  <si>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</si>
  <si>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</si>
  <si>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</si>
  <si>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</si>
  <si>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</si>
  <si>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</si>
  <si>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</si>
  <si>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</si>
  <si>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</si>
  <si>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</si>
  <si>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</si>
  <si>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</si>
  <si>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</si>
  <si>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</si>
  <si>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</si>
  <si>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</si>
  <si>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</si>
  <si>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</si>
  <si>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</si>
  <si>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</si>
  <si>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</si>
  <si>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</si>
  <si>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</si>
  <si>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</si>
  <si>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</si>
  <si>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</si>
  <si>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</si>
  <si>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</si>
  <si>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</si>
  <si>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</si>
  <si>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</si>
  <si>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</si>
  <si>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</si>
  <si>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</si>
  <si>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</si>
  <si>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</si>
  <si>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</si>
  <si>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</si>
  <si>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</si>
  <si>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</si>
  <si>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</si>
  <si>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</si>
  <si>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</si>
  <si>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</si>
  <si>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</si>
  <si>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</si>
  <si>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</si>
  <si>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</si>
  <si>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</si>
  <si>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</si>
  <si>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</si>
  <si>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</si>
  <si>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</si>
  <si>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</si>
  <si>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</si>
  <si>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</si>
  <si>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</si>
  <si>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</si>
  <si>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</si>
  <si>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</si>
  <si>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</si>
  <si>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</si>
  <si>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</si>
  <si>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</si>
  <si>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</si>
  <si>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</si>
  <si>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</si>
  <si>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</si>
  <si>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</si>
  <si>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</si>
  <si>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</si>
  <si>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</si>
  <si>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</si>
  <si>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</si>
  <si>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</si>
  <si>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</si>
  <si>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</si>
  <si>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</si>
  <si>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</si>
  <si>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</si>
  <si>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</si>
  <si>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</si>
  <si>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</si>
  <si>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</si>
  <si>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</si>
  <si>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</si>
  <si>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</si>
  <si>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</si>
  <si>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</si>
  <si>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</si>
  <si>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</si>
  <si>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</si>
  <si>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</si>
  <si>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</si>
  <si>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</si>
  <si>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</si>
  <si>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</si>
  <si>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</si>
  <si>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</si>
  <si>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</si>
  <si>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</si>
  <si>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</si>
  <si>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</si>
  <si>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</si>
  <si>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</si>
  <si>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</si>
  <si>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</si>
  <si>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</si>
  <si>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</si>
  <si>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</si>
  <si>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</si>
  <si>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</si>
  <si>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</si>
  <si>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</si>
  <si>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</si>
  <si>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</si>
  <si>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</si>
  <si>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</si>
  <si>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</si>
  <si>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</si>
  <si>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</si>
  <si>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</si>
  <si>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</si>
  <si>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</si>
  <si>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</si>
  <si>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</si>
  <si>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</si>
  <si>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</si>
  <si>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</si>
  <si>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</si>
  <si>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</si>
  <si>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</si>
  <si>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</si>
  <si>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</si>
  <si>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</si>
  <si>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</si>
  <si>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</si>
  <si>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</si>
  <si>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</si>
  <si>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</si>
  <si>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</si>
  <si>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</si>
  <si>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</si>
  <si>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</si>
  <si>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</si>
  <si>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</si>
  <si>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</si>
  <si>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</si>
  <si>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</si>
  <si>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</si>
  <si>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</si>
  <si>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</si>
  <si>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</si>
  <si>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</si>
  <si>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</si>
  <si>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</si>
  <si>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</si>
  <si>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</si>
  <si>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</si>
  <si>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</si>
  <si>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</si>
  <si>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</si>
  <si>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</si>
  <si>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</si>
  <si>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</si>
  <si>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</si>
  <si>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</si>
  <si>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</si>
  <si>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</si>
  <si>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</si>
  <si>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</si>
  <si>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</si>
  <si>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</si>
  <si>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</si>
  <si>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</si>
  <si>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</si>
  <si>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</si>
  <si>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</si>
  <si>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</si>
  <si>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</si>
  <si>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</si>
  <si>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</si>
  <si>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</si>
  <si>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</si>
  <si>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</si>
  <si>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</si>
  <si>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</si>
  <si>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</si>
  <si>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</si>
  <si>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</si>
  <si>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</si>
  <si>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</si>
  <si>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</si>
  <si>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</si>
  <si>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</si>
  <si>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</si>
  <si>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</si>
  <si>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</si>
  <si>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</si>
  <si>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</si>
  <si>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</si>
  <si>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</si>
  <si>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</si>
  <si>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</si>
  <si>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</si>
  <si>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</si>
  <si>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</si>
  <si>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</si>
  <si>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</si>
  <si>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</si>
  <si>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</si>
  <si>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</si>
  <si>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</si>
  <si>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</si>
  <si>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</si>
  <si>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</si>
  <si>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</si>
  <si>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</si>
  <si>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</si>
  <si>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</si>
  <si>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</si>
  <si>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</si>
  <si>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</si>
  <si>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</si>
  <si>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</si>
  <si>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</si>
  <si>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</si>
  <si>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</si>
  <si>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</si>
  <si>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</si>
  <si>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</si>
  <si>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</si>
  <si>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</si>
  <si>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</si>
  <si>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</si>
  <si>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</si>
  <si>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</si>
  <si>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</si>
  <si>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</si>
  <si>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</si>
  <si>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</si>
  <si>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</si>
  <si>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</si>
  <si>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</si>
  <si>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</si>
  <si>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</si>
  <si>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</si>
  <si>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</si>
  <si>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</si>
  <si>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</si>
  <si>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</si>
  <si>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</si>
  <si>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</si>
  <si>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</si>
  <si>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</si>
  <si>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</si>
  <si>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</si>
  <si>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</si>
  <si>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</si>
  <si>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</si>
  <si>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</si>
  <si>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</si>
  <si>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</si>
  <si>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</si>
  <si>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</si>
  <si>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</si>
  <si>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</si>
  <si>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</si>
  <si>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</si>
  <si>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</si>
  <si>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</si>
  <si>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</si>
  <si>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</si>
  <si>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</si>
  <si>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</si>
  <si>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</si>
  <si>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</si>
  <si>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</si>
  <si>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</si>
  <si>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</si>
  <si>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</si>
  <si>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</si>
  <si>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</si>
  <si>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</si>
  <si>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</si>
  <si>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</si>
  <si>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</si>
  <si>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</si>
  <si>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</si>
  <si>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</si>
  <si>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</si>
  <si>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</si>
  <si>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</si>
  <si>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</si>
  <si>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</si>
  <si>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</si>
  <si>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</si>
  <si>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</si>
  <si>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</si>
  <si>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</si>
  <si>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</si>
  <si>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</si>
  <si>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</si>
  <si>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</si>
  <si>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</si>
  <si>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</si>
  <si>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</si>
  <si>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</si>
  <si>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</si>
  <si>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</si>
  <si>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</si>
  <si>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</si>
  <si>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</si>
  <si>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</si>
  <si>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</si>
  <si>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</si>
  <si>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</si>
  <si>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</si>
  <si>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</si>
  <si>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</si>
  <si>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</si>
  <si>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</si>
  <si>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</si>
  <si>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</si>
  <si>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</si>
  <si>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</si>
  <si>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</si>
  <si>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</si>
  <si>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</si>
  <si>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</si>
  <si>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</si>
  <si>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</si>
  <si>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</si>
  <si>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</si>
  <si>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</si>
  <si>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</si>
  <si>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</si>
  <si>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</si>
  <si>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</si>
  <si>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</si>
  <si>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</si>
  <si>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</si>
  <si>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</si>
  <si>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</si>
  <si>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</si>
  <si>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</si>
  <si>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</si>
  <si>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</si>
  <si>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</si>
  <si>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</si>
  <si>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</si>
  <si>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</si>
  <si>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</si>
  <si>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</si>
  <si>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</si>
  <si>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</si>
  <si>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</si>
  <si>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</si>
  <si>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</si>
  <si>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</si>
  <si>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</si>
  <si>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</si>
  <si>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</si>
  <si>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</si>
  <si>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</si>
  <si>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</si>
  <si>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</si>
  <si>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</si>
  <si>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</si>
  <si>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</si>
  <si>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</si>
  <si>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</si>
  <si>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</si>
  <si>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</si>
  <si>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</si>
  <si>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</si>
  <si>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</si>
  <si>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</si>
  <si>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</si>
  <si>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</si>
  <si>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</si>
  <si>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</si>
  <si>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</si>
  <si>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</si>
  <si>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</si>
  <si>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</si>
  <si>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</si>
  <si>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</si>
  <si>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</si>
  <si>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</si>
  <si>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</si>
  <si>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</si>
  <si>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</si>
  <si>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</si>
  <si>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</si>
  <si>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</si>
  <si>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</si>
  <si>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</si>
  <si>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</si>
  <si>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</si>
  <si>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</si>
  <si>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</si>
  <si>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</si>
  <si>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</si>
  <si>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</si>
  <si>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</si>
  <si>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</si>
  <si>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</si>
  <si>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</si>
  <si>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</si>
  <si>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</si>
  <si>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</si>
  <si>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</si>
  <si>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</si>
  <si>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</si>
  <si>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</si>
  <si>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</si>
  <si>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</si>
  <si>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</si>
  <si>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</si>
  <si>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</si>
  <si>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</si>
  <si>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</si>
  <si>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</si>
  <si>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</si>
  <si>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</si>
  <si>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</si>
  <si>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</si>
  <si>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</si>
  <si>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</si>
  <si>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</si>
  <si>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</si>
  <si>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</si>
  <si>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</si>
  <si>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</si>
  <si>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</si>
  <si>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</si>
  <si>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</si>
  <si>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</si>
  <si>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</si>
  <si>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</si>
  <si>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</si>
  <si>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</si>
  <si>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</si>
  <si>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</si>
  <si>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</si>
  <si>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</si>
  <si>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</si>
  <si>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</si>
  <si>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</si>
  <si>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</si>
  <si>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</si>
  <si>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</si>
  <si>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</si>
  <si>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</si>
  <si>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</si>
  <si>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</si>
  <si>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</si>
  <si>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</si>
  <si>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</si>
  <si>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</si>
  <si>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</si>
  <si>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</si>
  <si>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</si>
  <si>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</si>
  <si>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</si>
  <si>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</si>
  <si>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</si>
  <si>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</si>
  <si>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</si>
  <si>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</si>
  <si>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</si>
  <si>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</si>
  <si>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</si>
  <si>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</si>
  <si>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</si>
  <si>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</si>
  <si>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</si>
  <si>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</si>
  <si>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</si>
  <si>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</si>
  <si>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</si>
  <si>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</si>
  <si>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</si>
  <si>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</si>
  <si>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</si>
  <si>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</si>
  <si>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</si>
  <si>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</si>
  <si>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</si>
  <si>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</si>
  <si>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</si>
  <si>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</si>
  <si>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</si>
  <si>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</si>
  <si>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</si>
  <si>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</si>
  <si>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</si>
  <si>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</si>
  <si>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</si>
  <si>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</si>
  <si>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</si>
  <si>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</si>
  <si>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</si>
  <si>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</si>
  <si>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</si>
  <si>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</si>
  <si>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</si>
  <si>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</si>
  <si>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</si>
  <si>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</si>
  <si>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</si>
  <si>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</si>
  <si>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</si>
  <si>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</si>
  <si>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</si>
  <si>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</si>
  <si>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</si>
  <si>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</si>
  <si>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</si>
  <si>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</si>
  <si>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</si>
  <si>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</si>
  <si>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</si>
  <si>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</si>
  <si>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</si>
  <si>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</si>
  <si>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</si>
  <si>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</si>
  <si>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</si>
  <si>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</si>
  <si>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</si>
  <si>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</si>
  <si>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</si>
  <si>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</si>
  <si>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</si>
  <si>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</si>
  <si>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</si>
  <si>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</si>
  <si>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</si>
  <si>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</si>
  <si>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</si>
  <si>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</si>
  <si>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</si>
  <si>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</si>
  <si>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</si>
  <si>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</si>
  <si>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</si>
  <si>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</si>
  <si>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</si>
  <si>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</si>
  <si>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</si>
  <si>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</si>
  <si>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</si>
  <si>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</si>
  <si>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</si>
  <si>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</si>
  <si>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</si>
  <si>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</si>
  <si>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</si>
  <si>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</si>
  <si>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</si>
  <si>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</si>
  <si>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</si>
  <si>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</si>
  <si>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</si>
  <si>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</si>
  <si>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</si>
  <si>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</si>
  <si>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</si>
  <si>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</si>
  <si>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</si>
  <si>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</si>
  <si>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</si>
  <si>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</si>
  <si>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</si>
  <si>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</si>
  <si>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</si>
  <si>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</si>
  <si>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</si>
  <si>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</si>
  <si>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</si>
  <si>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</si>
  <si>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</si>
  <si>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</si>
  <si>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</si>
  <si>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</si>
  <si>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</si>
  <si>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</si>
  <si>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</si>
  <si>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</si>
  <si>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</si>
  <si>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</si>
  <si>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</si>
  <si>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</si>
  <si>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</si>
  <si>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</si>
  <si>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</si>
  <si>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</si>
  <si>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</si>
  <si>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</si>
  <si>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</si>
  <si>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</si>
  <si>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</si>
  <si>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</si>
  <si>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</si>
  <si>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</si>
  <si>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</si>
  <si>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</si>
  <si>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</si>
  <si>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</si>
  <si>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</si>
  <si>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</si>
  <si>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</si>
  <si>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</si>
  <si>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</si>
  <si>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</si>
  <si>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</si>
  <si>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</si>
  <si>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</si>
  <si>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</si>
  <si>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</si>
  <si>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</si>
  <si>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</si>
  <si>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</si>
  <si>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</si>
  <si>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</si>
  <si>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</si>
  <si>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</si>
  <si>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</si>
  <si>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</si>
  <si>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</si>
  <si>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</si>
  <si>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</si>
  <si>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</si>
  <si>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</si>
  <si>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</si>
  <si>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</si>
  <si>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</si>
  <si>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</si>
  <si>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</si>
  <si>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</si>
  <si>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</si>
  <si>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</si>
  <si>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</si>
  <si>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</si>
  <si>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</si>
  <si>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</si>
  <si>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</si>
  <si>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</si>
  <si>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</si>
  <si>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</si>
  <si>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</si>
  <si>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</si>
  <si>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</si>
  <si>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</si>
  <si>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</si>
  <si>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</si>
  <si>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</si>
  <si>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</si>
  <si>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</si>
  <si>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</si>
  <si>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</si>
  <si>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</si>
  <si>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</si>
  <si>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</si>
  <si>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</si>
  <si>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</si>
  <si>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</si>
  <si>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</si>
  <si>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</si>
  <si>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</si>
  <si>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</si>
  <si>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</si>
  <si>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</si>
  <si>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</si>
  <si>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</si>
  <si>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</si>
  <si>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</si>
  <si>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</si>
  <si>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</si>
  <si>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</si>
  <si>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</si>
  <si>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</si>
  <si>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</si>
  <si>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</si>
  <si>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</si>
  <si>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</si>
  <si>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</si>
  <si>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</si>
  <si>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</si>
  <si>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</si>
  <si>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</si>
  <si>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</si>
  <si>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</si>
  <si>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</si>
  <si>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</si>
  <si>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</si>
  <si>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</si>
  <si>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</si>
  <si>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</si>
  <si>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</si>
  <si>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</si>
  <si>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</si>
  <si>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</si>
  <si>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</si>
  <si>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</si>
  <si>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</si>
  <si>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</si>
  <si>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</si>
  <si>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</si>
  <si>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</si>
  <si>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</si>
  <si>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</si>
  <si>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</si>
  <si>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</si>
  <si>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</si>
  <si>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</si>
  <si>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</si>
  <si>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</si>
  <si>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</si>
  <si>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</si>
  <si>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</si>
  <si>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</si>
  <si>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</si>
  <si>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</si>
  <si>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</si>
  <si>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</si>
  <si>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</si>
  <si>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</si>
  <si>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</si>
  <si>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</si>
  <si>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</si>
  <si>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</si>
  <si>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</si>
  <si>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</si>
  <si>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</si>
  <si>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</si>
  <si>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</si>
  <si>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</si>
  <si>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</si>
  <si>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</si>
  <si>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</si>
  <si>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</si>
  <si>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</si>
  <si>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</si>
  <si>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</si>
  <si>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</si>
  <si>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</si>
  <si>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</si>
  <si>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</si>
  <si>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</si>
  <si>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</si>
  <si>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</si>
  <si>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</si>
  <si>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</si>
  <si>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</si>
  <si>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</si>
  <si>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</si>
  <si>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</si>
  <si>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</si>
  <si>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</si>
  <si>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</si>
  <si>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</si>
  <si>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</si>
  <si>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</si>
  <si>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</si>
  <si>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</si>
  <si>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</si>
  <si>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</si>
  <si>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</si>
  <si>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</si>
  <si>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</si>
  <si>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</si>
  <si>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</si>
  <si>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</si>
  <si>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</si>
  <si>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</si>
  <si>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</si>
  <si>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</si>
  <si>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</si>
  <si>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</si>
  <si>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</si>
  <si>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</si>
  <si>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</si>
  <si>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</si>
  <si>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</si>
  <si>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</si>
  <si>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</si>
  <si>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</si>
  <si>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</si>
  <si>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</si>
  <si>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</si>
  <si>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</si>
  <si>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</si>
  <si>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</si>
  <si>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</si>
  <si>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</si>
  <si>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</si>
  <si>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</si>
  <si>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</si>
  <si>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</si>
  <si>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</si>
  <si>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</si>
  <si>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</si>
  <si>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</si>
  <si>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</si>
  <si>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</si>
  <si>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</si>
  <si>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</si>
  <si>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</si>
  <si>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</si>
  <si>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</si>
  <si>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</si>
  <si>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</si>
  <si>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</si>
  <si>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</si>
  <si>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</si>
  <si>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</si>
  <si>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</si>
  <si>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</si>
  <si>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</si>
  <si>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</si>
  <si>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</si>
  <si>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</si>
  <si>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</si>
  <si>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</si>
  <si>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</si>
  <si>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</si>
  <si>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</si>
  <si>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</si>
  <si>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</si>
  <si>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</si>
  <si>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</si>
  <si>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</si>
  <si>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</si>
  <si>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</si>
  <si>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</si>
  <si>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</si>
  <si>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</si>
  <si>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</si>
  <si>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</si>
  <si>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</si>
  <si>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</si>
  <si>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</si>
  <si>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</si>
  <si>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</si>
  <si>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</si>
  <si>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</si>
  <si>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</si>
  <si>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</si>
  <si>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</si>
  <si>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</si>
  <si>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</si>
  <si>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</si>
  <si>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</si>
  <si>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</si>
  <si>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</si>
  <si>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</si>
  <si>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</si>
  <si>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</si>
  <si>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</si>
  <si>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</si>
  <si>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</si>
  <si>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</si>
  <si>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</si>
  <si>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</si>
  <si>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</si>
  <si>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</si>
  <si>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</si>
  <si>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</si>
  <si>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</si>
  <si>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</si>
  <si>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</si>
  <si>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</si>
  <si>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</si>
  <si>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</si>
  <si>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</si>
  <si>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</si>
  <si>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</si>
  <si>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</si>
  <si>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</si>
  <si>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</si>
  <si>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</si>
  <si>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</si>
  <si>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</si>
  <si>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</si>
  <si>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</si>
  <si>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</si>
  <si>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</si>
  <si>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</si>
  <si>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</si>
  <si>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</si>
  <si>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</si>
  <si>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</si>
  <si>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</si>
  <si>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</si>
  <si>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</si>
  <si>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</si>
  <si>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</si>
  <si>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</si>
  <si>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</si>
  <si>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</si>
  <si>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</si>
  <si>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</si>
  <si>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</si>
  <si>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</si>
  <si>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</si>
  <si>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</si>
  <si>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</si>
  <si>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</si>
  <si>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</si>
  <si>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</si>
  <si>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</si>
  <si>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</si>
  <si>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</si>
  <si>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</si>
  <si>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</si>
  <si>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</si>
  <si>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</si>
  <si>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</si>
  <si>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</si>
  <si>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</si>
  <si>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</si>
  <si>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</si>
  <si>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</si>
  <si>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</si>
  <si>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</si>
  <si>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</si>
  <si>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</si>
  <si>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</si>
  <si>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</si>
  <si>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</si>
  <si>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</si>
  <si>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</si>
  <si>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</si>
  <si>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</si>
  <si>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</si>
  <si>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</si>
  <si>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</si>
  <si>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</si>
  <si>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</si>
  <si>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</si>
  <si>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</si>
  <si>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</si>
  <si>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</si>
  <si>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</si>
  <si>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</si>
  <si>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</si>
  <si>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</si>
  <si>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</si>
  <si>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</si>
  <si>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</si>
  <si>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</si>
  <si>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</si>
  <si>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</si>
  <si>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</si>
  <si>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</si>
  <si>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</si>
  <si>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</si>
  <si>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</si>
  <si>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</si>
  <si>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</si>
  <si>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</si>
  <si>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</si>
  <si>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</si>
  <si>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</si>
  <si>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</si>
  <si>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</si>
  <si>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</si>
  <si>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</si>
  <si>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</si>
  <si>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</si>
  <si>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</si>
  <si>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</si>
  <si>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</si>
  <si>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</si>
  <si>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</si>
  <si>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</si>
  <si>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</si>
  <si>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</si>
  <si>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</si>
  <si>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</si>
  <si>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</si>
  <si>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</si>
  <si>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</si>
  <si>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</si>
  <si>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</si>
  <si>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</si>
  <si>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</si>
  <si>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</si>
  <si>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</si>
  <si>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</si>
  <si>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</si>
  <si>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</si>
  <si>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</si>
  <si>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</si>
  <si>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</si>
  <si>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</si>
  <si>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</si>
  <si>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</si>
  <si>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</si>
  <si>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</si>
  <si>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</si>
  <si>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</si>
  <si>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</si>
  <si>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</si>
  <si>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</si>
  <si>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</si>
  <si>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</si>
  <si>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</si>
  <si>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</si>
  <si>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</si>
  <si>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</si>
  <si>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</si>
  <si>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</si>
  <si>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</si>
  <si>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</si>
  <si>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</si>
  <si>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</si>
  <si>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</si>
  <si>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</si>
  <si>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</si>
  <si>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</si>
  <si>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</si>
  <si>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</si>
  <si>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</si>
  <si>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</si>
  <si>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</si>
  <si>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</si>
  <si>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</si>
  <si>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</si>
  <si>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</si>
  <si>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</si>
  <si>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</si>
  <si>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</si>
  <si>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</si>
  <si>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</si>
  <si>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</si>
  <si>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</si>
  <si>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</si>
  <si>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</si>
  <si>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</si>
  <si>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</si>
  <si>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</si>
  <si>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</si>
  <si>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</si>
  <si>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</si>
  <si>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</si>
  <si>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</si>
  <si>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</si>
  <si>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</si>
  <si>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</si>
  <si>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</si>
  <si>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</si>
  <si>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</si>
  <si>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</si>
  <si>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</si>
  <si>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</si>
  <si>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</si>
  <si>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</si>
  <si>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</si>
  <si>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</si>
  <si>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</si>
  <si>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</si>
  <si>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</si>
  <si>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</si>
  <si>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</si>
  <si>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</si>
  <si>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</si>
  <si>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</si>
  <si>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</si>
  <si>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</si>
  <si>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</si>
  <si>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</si>
  <si>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</si>
  <si>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</si>
  <si>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</si>
  <si>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</si>
  <si>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</si>
  <si>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</si>
  <si>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</si>
  <si>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</si>
  <si>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</si>
  <si>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</si>
  <si>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</si>
  <si>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</si>
  <si>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</si>
  <si>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</si>
  <si>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</si>
  <si>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</si>
  <si>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</si>
  <si>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</si>
  <si>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</si>
  <si>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</si>
  <si>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</si>
  <si>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</si>
  <si>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</si>
  <si>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</si>
  <si>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</si>
  <si>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</si>
  <si>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</si>
  <si>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</si>
  <si>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</si>
  <si>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</si>
  <si>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</si>
  <si>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</si>
  <si>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</si>
  <si>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</si>
  <si>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</si>
  <si>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</si>
  <si>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</si>
  <si>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</si>
  <si>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</si>
  <si>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</si>
  <si>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</si>
  <si>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</si>
  <si>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</si>
  <si>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</si>
  <si>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</si>
  <si>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</si>
  <si>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</si>
  <si>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</si>
  <si>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</si>
  <si>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</si>
  <si>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</si>
  <si>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</si>
  <si>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</si>
  <si>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</si>
  <si>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</si>
  <si>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</si>
  <si>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</si>
  <si>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</si>
  <si>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</si>
  <si>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</si>
  <si>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</si>
  <si>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</si>
  <si>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</si>
  <si>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</si>
  <si>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</si>
  <si>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</si>
  <si>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</si>
  <si>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</si>
  <si>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</si>
  <si>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</si>
  <si>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</si>
  <si>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</si>
  <si>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</si>
  <si>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</si>
  <si>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</si>
  <si>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</si>
  <si>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</si>
  <si>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</si>
  <si>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</si>
  <si>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</si>
  <si>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</si>
  <si>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</si>
  <si>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</si>
  <si>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</si>
  <si>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</si>
  <si>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</si>
  <si>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</si>
  <si>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</si>
  <si>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</si>
  <si>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</si>
  <si>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</si>
  <si>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</si>
  <si>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</si>
  <si>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</si>
  <si>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</si>
  <si>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</si>
  <si>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</si>
  <si>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</si>
  <si>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</si>
  <si>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</si>
  <si>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</si>
  <si>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</si>
  <si>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</si>
  <si>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</si>
  <si>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</si>
  <si>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</si>
  <si>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</si>
  <si>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</si>
  <si>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</si>
  <si>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</si>
  <si>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</si>
  <si>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</si>
  <si>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</si>
  <si>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</si>
  <si>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</si>
  <si>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</si>
  <si>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</si>
  <si>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</si>
  <si>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</si>
  <si>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</si>
  <si>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</si>
  <si>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</si>
  <si>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</si>
  <si>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</si>
  <si>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</si>
  <si>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</si>
  <si>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</si>
  <si>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</si>
  <si>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</si>
  <si>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</si>
  <si>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</si>
  <si>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</si>
  <si>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</si>
  <si>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</si>
  <si>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</si>
  <si>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</si>
  <si>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</si>
  <si>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</si>
  <si>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</si>
  <si>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</si>
  <si>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</si>
  <si>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</si>
  <si>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</si>
  <si>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</si>
  <si>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</si>
  <si>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</si>
  <si>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</si>
  <si>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</si>
  <si>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</si>
  <si>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</si>
  <si>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</si>
  <si>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</si>
  <si>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</si>
  <si>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</si>
  <si>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</si>
  <si>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</si>
  <si>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</si>
  <si>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</si>
  <si>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</si>
  <si>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</si>
  <si>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</si>
  <si>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</si>
  <si>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</si>
  <si>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</si>
  <si>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</si>
  <si>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</si>
  <si>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</si>
  <si>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</si>
  <si>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</si>
  <si>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</si>
  <si>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</si>
  <si>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</si>
  <si>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</si>
  <si>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</si>
  <si>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</si>
  <si>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</si>
  <si>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</si>
  <si>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</si>
  <si>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</si>
  <si>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</si>
  <si>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</si>
  <si>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</si>
  <si>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</si>
  <si>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</si>
  <si>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</si>
  <si>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</si>
  <si>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</si>
  <si>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</si>
  <si>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</si>
  <si>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</si>
  <si>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</si>
  <si>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</si>
  <si>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</si>
  <si>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</si>
  <si>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</si>
  <si>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</si>
  <si>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</si>
  <si>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</si>
  <si>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</si>
  <si>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</si>
  <si>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</si>
  <si>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</si>
  <si>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</si>
  <si>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</si>
  <si>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</si>
  <si>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</si>
  <si>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</si>
  <si>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</si>
  <si>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</si>
  <si>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</si>
  <si>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</si>
  <si>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</si>
  <si>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</si>
  <si>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</si>
  <si>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</si>
  <si>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</si>
  <si>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</si>
  <si>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</si>
  <si>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</si>
  <si>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</si>
  <si>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</si>
  <si>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</si>
  <si>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</si>
  <si>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</si>
  <si>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</si>
  <si>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</si>
  <si>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</si>
  <si>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</si>
  <si>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</si>
  <si>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</si>
  <si>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</si>
  <si>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</si>
  <si>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</si>
  <si>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</si>
  <si>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</si>
  <si>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</si>
  <si>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</si>
  <si>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</si>
  <si>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</si>
  <si>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</si>
  <si>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</si>
  <si>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</si>
  <si>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</si>
  <si>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</si>
  <si>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</si>
  <si>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</si>
  <si>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</si>
  <si>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</si>
  <si>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</si>
  <si>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</si>
  <si>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</si>
  <si>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</si>
  <si>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</si>
  <si>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</si>
  <si>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</si>
  <si>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</si>
  <si>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</si>
  <si>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</si>
  <si>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</si>
  <si>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</si>
  <si>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</si>
  <si>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</si>
  <si>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</si>
  <si>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</si>
  <si>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</si>
  <si>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</si>
  <si>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</si>
  <si>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</si>
  <si>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</si>
  <si>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</si>
  <si>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</si>
  <si>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</si>
  <si>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</si>
  <si>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</si>
  <si>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</si>
  <si>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</si>
  <si>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</si>
  <si>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</si>
  <si>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</si>
  <si>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</si>
  <si>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</si>
  <si>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</si>
  <si>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</si>
  <si>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</si>
  <si>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</si>
  <si>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</si>
  <si>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</si>
  <si>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</si>
  <si>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</si>
  <si>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</si>
  <si>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</si>
  <si>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</si>
  <si>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</si>
  <si>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</si>
  <si>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</si>
  <si>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</si>
  <si>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</si>
  <si>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</si>
  <si>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</si>
  <si>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</si>
  <si>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</si>
  <si>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</si>
  <si>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</si>
  <si>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</si>
  <si>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</si>
  <si>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</si>
  <si>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</si>
  <si>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</si>
  <si>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</si>
  <si>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</si>
  <si>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</si>
  <si>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</si>
  <si>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</si>
  <si>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</si>
  <si>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</si>
  <si>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</si>
  <si>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</si>
  <si>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</si>
  <si>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</si>
  <si>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</si>
  <si>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</si>
  <si>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</si>
  <si>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</si>
  <si>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</si>
  <si>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</si>
  <si>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</si>
  <si>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</si>
  <si>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</si>
  <si>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</si>
  <si>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</si>
  <si>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</si>
  <si>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</si>
  <si>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</si>
  <si>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</si>
  <si>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</si>
  <si>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</si>
  <si>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</si>
  <si>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</si>
  <si>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</si>
  <si>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</si>
  <si>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</si>
  <si>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</si>
  <si>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</si>
  <si>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</si>
  <si>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</si>
  <si>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</si>
  <si>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</si>
  <si>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</si>
  <si>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</si>
  <si>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</si>
  <si>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</si>
  <si>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</si>
  <si>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</si>
  <si>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</si>
  <si>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</si>
  <si>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</si>
  <si>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</si>
  <si>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</si>
  <si>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</si>
  <si>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</si>
  <si>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</si>
  <si>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</si>
  <si>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</si>
  <si>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</si>
  <si>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</si>
  <si>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</si>
  <si>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</si>
  <si>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</si>
  <si>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</si>
  <si>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</si>
  <si>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</si>
  <si>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</si>
  <si>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</si>
  <si>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</si>
  <si>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</si>
  <si>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</si>
  <si>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</si>
  <si>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</si>
  <si>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</si>
  <si>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</si>
  <si>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</si>
  <si>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</si>
  <si>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</si>
  <si>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</si>
  <si>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</si>
  <si>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</si>
  <si>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</si>
  <si>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</si>
  <si>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</si>
  <si>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</si>
  <si>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</si>
  <si>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</si>
  <si>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</si>
  <si>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</si>
  <si>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</si>
  <si>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</si>
  <si>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</si>
  <si>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</si>
  <si>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</si>
  <si>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</si>
  <si>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</si>
  <si>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</si>
  <si>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</si>
  <si>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</si>
  <si>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</si>
  <si>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</si>
  <si>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</si>
  <si>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</si>
  <si>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</si>
  <si>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</si>
  <si>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</si>
  <si>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</si>
  <si>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</si>
  <si>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</si>
  <si>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</si>
  <si>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</si>
  <si>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</si>
  <si>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</si>
  <si>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</si>
  <si>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</si>
  <si>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</si>
  <si>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</si>
  <si>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</si>
  <si>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</si>
  <si>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</si>
  <si>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</si>
  <si>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</si>
  <si>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</si>
  <si>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</si>
  <si>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</si>
  <si>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</si>
  <si>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</si>
  <si>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</si>
  <si>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</si>
  <si>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</si>
  <si>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</si>
  <si>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</si>
  <si>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</si>
  <si>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</si>
  <si>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</si>
  <si>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</si>
  <si>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</si>
  <si>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</si>
  <si>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</si>
  <si>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</si>
  <si>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</si>
  <si>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</si>
  <si>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</si>
  <si>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</si>
  <si>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</si>
  <si>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</si>
  <si>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</si>
  <si>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</si>
  <si>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</si>
  <si>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</si>
  <si>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</si>
  <si>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</si>
  <si>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</si>
  <si>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</si>
  <si>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</si>
  <si>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</si>
  <si>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</si>
  <si>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</si>
  <si>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</si>
  <si>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</si>
  <si>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</si>
  <si>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</si>
  <si>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</si>
  <si>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</si>
  <si>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</si>
  <si>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</si>
  <si>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</si>
  <si>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</si>
  <si>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</si>
  <si>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</si>
  <si>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</si>
  <si>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</si>
  <si>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</si>
  <si>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</si>
  <si>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</si>
  <si>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</si>
  <si>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</si>
  <si>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</si>
  <si>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</si>
  <si>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</si>
  <si>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</si>
  <si>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</si>
  <si>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</si>
  <si>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</si>
  <si>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</si>
  <si>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</si>
  <si>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</si>
  <si>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</si>
  <si>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</si>
  <si>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</si>
  <si>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</si>
  <si>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</si>
  <si>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</si>
  <si>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</si>
  <si>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</si>
  <si>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</si>
  <si>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</si>
  <si>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</si>
  <si>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</si>
  <si>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</si>
  <si>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</si>
  <si>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</si>
  <si>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</si>
  <si>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</si>
  <si>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</si>
  <si>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</si>
  <si>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</si>
  <si>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</si>
  <si>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</si>
  <si>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</si>
  <si>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</si>
  <si>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</si>
  <si>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</si>
  <si>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</si>
  <si>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</si>
  <si>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</si>
  <si>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</si>
  <si>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</si>
  <si>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</si>
  <si>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</si>
  <si>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</si>
  <si>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</si>
  <si>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</si>
  <si>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</si>
  <si>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</si>
  <si>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</si>
  <si>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</si>
  <si>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</si>
  <si>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</si>
  <si>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</si>
  <si>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</si>
  <si>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</si>
  <si>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</si>
  <si>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</si>
  <si>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</si>
  <si>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</si>
  <si>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</si>
  <si>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</si>
  <si>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</si>
  <si>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</si>
  <si>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</si>
  <si>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</si>
  <si>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</si>
  <si>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</si>
  <si>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</si>
  <si>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</si>
  <si>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</si>
  <si>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</si>
  <si>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</si>
  <si>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</si>
  <si>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</si>
  <si>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</si>
  <si>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</si>
  <si>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</si>
  <si>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</si>
  <si>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</si>
  <si>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</si>
  <si>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</si>
  <si>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</si>
  <si>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</si>
  <si>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</si>
  <si>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</si>
  <si>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</si>
  <si>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</si>
  <si>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</si>
  <si>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</si>
  <si>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</si>
  <si>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</si>
  <si>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</si>
  <si>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</si>
  <si>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</si>
  <si>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</si>
  <si>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</si>
  <si>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</si>
  <si>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</si>
  <si>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</si>
  <si>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</si>
  <si>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</si>
  <si>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</si>
  <si>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</si>
  <si>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</si>
  <si>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</si>
  <si>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</si>
  <si>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</si>
  <si>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</si>
  <si>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</si>
  <si>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</si>
  <si>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</si>
  <si>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</si>
  <si>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</si>
  <si>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</si>
  <si>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</si>
  <si>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</si>
  <si>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</si>
  <si>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</si>
  <si>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</si>
  <si>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</si>
  <si>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</si>
  <si>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</si>
  <si>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</si>
  <si>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</si>
  <si>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</si>
  <si>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</si>
  <si>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</si>
  <si>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</si>
  <si>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</si>
  <si>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</si>
  <si>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</si>
  <si>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</si>
  <si>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</si>
  <si>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</si>
  <si>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</si>
  <si>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</si>
  <si>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</si>
  <si>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</si>
  <si>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</si>
  <si>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</si>
  <si>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</si>
  <si>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</si>
  <si>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</si>
  <si>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</si>
  <si>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</si>
  <si>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</si>
  <si>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</si>
  <si>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</si>
  <si>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</si>
  <si>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</si>
  <si>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</si>
  <si>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</si>
  <si>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</si>
  <si>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</si>
  <si>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</si>
  <si>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</si>
  <si>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</si>
  <si>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</si>
  <si>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</si>
  <si>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</si>
  <si>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</si>
  <si>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</si>
  <si>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</si>
  <si>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</si>
  <si>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</si>
  <si>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</si>
  <si>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</si>
  <si>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</si>
  <si>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</si>
  <si>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</si>
  <si>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</si>
  <si>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</si>
  <si>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</si>
  <si>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</si>
  <si>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</si>
  <si>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</si>
  <si>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</si>
  <si>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</si>
  <si>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</si>
  <si>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</si>
  <si>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</si>
  <si>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</si>
  <si>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</si>
  <si>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</si>
  <si>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</si>
  <si>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</si>
  <si>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</si>
  <si>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</si>
  <si>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</si>
  <si>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</si>
  <si>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</si>
  <si>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</si>
  <si>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</si>
  <si>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</si>
  <si>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</si>
  <si>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</si>
  <si>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</si>
  <si>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</si>
  <si>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</si>
  <si>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</si>
  <si>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</si>
  <si>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</si>
  <si>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</si>
  <si>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</si>
  <si>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</si>
  <si>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</si>
  <si>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</si>
  <si>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</si>
  <si>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</si>
  <si>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</si>
  <si>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</si>
  <si>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</si>
  <si>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</si>
  <si>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</si>
  <si>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</si>
  <si>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</si>
  <si>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</si>
  <si>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</si>
  <si>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</si>
  <si>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</si>
  <si>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</si>
  <si>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</si>
  <si>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</si>
  <si>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</si>
  <si>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</si>
  <si>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</si>
  <si>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</si>
  <si>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</si>
  <si>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</si>
  <si>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</si>
  <si>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</si>
  <si>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</si>
  <si>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</si>
  <si>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</si>
  <si>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</si>
  <si>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</si>
  <si>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</si>
  <si>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</si>
  <si>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</si>
  <si>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</si>
  <si>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</si>
  <si>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</si>
  <si>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</si>
  <si>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</si>
  <si>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</si>
  <si>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</si>
  <si>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</si>
  <si>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</si>
  <si>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</si>
  <si>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</si>
  <si>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</si>
  <si>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</si>
  <si>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</si>
  <si>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</si>
  <si>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</si>
  <si>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</si>
  <si>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</si>
  <si>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</si>
  <si>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</si>
  <si>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</si>
  <si>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</si>
  <si>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</si>
  <si>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</si>
  <si>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</si>
  <si>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</si>
  <si>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</si>
  <si>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</si>
  <si>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</si>
  <si>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</si>
  <si>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</si>
  <si>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</si>
  <si>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</si>
  <si>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</si>
  <si>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</si>
  <si>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</si>
  <si>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</si>
  <si>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</si>
  <si>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</si>
  <si>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</si>
  <si>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</si>
  <si>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</si>
  <si>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</si>
  <si>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</si>
  <si>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</si>
  <si>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</si>
  <si>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</si>
  <si>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</si>
  <si>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</si>
  <si>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</si>
  <si>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</si>
  <si>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</si>
  <si>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</si>
  <si>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</si>
  <si>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</si>
  <si>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</si>
  <si>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</si>
  <si>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</si>
  <si>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</si>
  <si>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</si>
  <si>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</si>
  <si>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</si>
  <si>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</si>
  <si>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</si>
  <si>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</si>
  <si>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</si>
  <si>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</si>
  <si>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</si>
  <si>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</si>
  <si>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</si>
  <si>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</si>
  <si>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</si>
  <si>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</si>
  <si>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</si>
  <si>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</si>
  <si>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</si>
  <si>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</si>
  <si>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</si>
  <si>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</si>
  <si>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</si>
  <si>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</si>
  <si>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</si>
  <si>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</si>
  <si>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</si>
  <si>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</si>
  <si>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</si>
  <si>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</si>
  <si>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</si>
  <si>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</si>
  <si>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</si>
  <si>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</si>
  <si>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</si>
  <si>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</si>
  <si>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</si>
  <si>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</si>
  <si>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</si>
  <si>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</si>
  <si>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</si>
  <si>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</si>
  <si>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</si>
  <si>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</si>
  <si>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</si>
  <si>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</si>
  <si>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</si>
  <si>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</si>
  <si>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</si>
  <si>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</si>
  <si>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</si>
  <si>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</si>
  <si>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</si>
  <si>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</si>
  <si>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</si>
  <si>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</si>
  <si>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</si>
  <si>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</si>
  <si>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</si>
  <si>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</si>
  <si>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</si>
  <si>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</si>
  <si>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</si>
  <si>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</si>
  <si>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</si>
  <si>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</si>
  <si>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</si>
  <si>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</si>
  <si>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</si>
  <si>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</si>
  <si>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</si>
  <si>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</si>
  <si>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</si>
  <si>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</si>
  <si>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</si>
  <si>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</si>
  <si>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</si>
  <si>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</si>
  <si>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</si>
  <si>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</si>
  <si>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</si>
  <si>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</si>
  <si>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</si>
  <si>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</si>
  <si>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</si>
  <si>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</si>
  <si>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</si>
  <si>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</si>
  <si>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</si>
  <si>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</si>
  <si>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</si>
  <si>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</si>
  <si>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</si>
  <si>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</si>
  <si>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</si>
  <si>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</si>
  <si>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</si>
  <si>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</si>
  <si>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</si>
  <si>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</si>
  <si>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</si>
  <si>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</si>
  <si>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</si>
  <si>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</si>
  <si>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</si>
  <si>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</si>
  <si>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</si>
  <si>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</si>
  <si>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</si>
  <si>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</si>
  <si>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</si>
  <si>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</si>
  <si>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</si>
  <si>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</si>
  <si>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</si>
  <si>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</si>
  <si>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</si>
  <si>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</si>
  <si>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</si>
  <si>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</si>
  <si>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</si>
  <si>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</si>
  <si>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</si>
  <si>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</si>
  <si>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</si>
  <si>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</si>
  <si>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</si>
  <si>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</si>
  <si>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</si>
  <si>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</si>
  <si>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</si>
  <si>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</si>
  <si>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</si>
  <si>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</si>
  <si>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</si>
  <si>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</si>
  <si>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</si>
  <si>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</si>
  <si>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</si>
  <si>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</si>
  <si>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</si>
  <si>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</si>
  <si>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</si>
  <si>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</si>
  <si>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</si>
  <si>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</si>
  <si>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</si>
  <si>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</si>
  <si>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</si>
  <si>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</si>
  <si>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</si>
  <si>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</si>
  <si>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</si>
  <si>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</si>
  <si>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</si>
  <si>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</si>
  <si>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</si>
  <si>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</si>
  <si>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</si>
  <si>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</si>
  <si>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</si>
  <si>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</si>
  <si>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</si>
  <si>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</si>
  <si>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</si>
  <si>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</si>
  <si>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</si>
  <si>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</si>
  <si>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</si>
  <si>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</si>
  <si>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</si>
  <si>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</si>
  <si>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</si>
  <si>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</si>
  <si>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</si>
  <si>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</si>
  <si>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</si>
  <si>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</si>
  <si>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</si>
  <si>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</si>
  <si>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</si>
  <si>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</si>
  <si>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</si>
  <si>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</si>
  <si>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</si>
  <si>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</si>
  <si>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</si>
  <si>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</si>
  <si>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</si>
  <si>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</si>
  <si>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</si>
  <si>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</si>
  <si>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</si>
  <si>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</si>
  <si>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</si>
  <si>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</si>
  <si>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</si>
  <si>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</si>
  <si>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</si>
  <si>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</si>
  <si>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</si>
  <si>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</si>
  <si>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</si>
  <si>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</si>
  <si>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</si>
  <si>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</si>
  <si>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</si>
  <si>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</si>
  <si>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</si>
  <si>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</si>
  <si>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</si>
  <si>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</si>
  <si>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</si>
  <si>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</si>
  <si>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</si>
  <si>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</si>
  <si>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</si>
  <si>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</si>
  <si>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</si>
  <si>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</si>
  <si>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</si>
  <si>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</si>
  <si>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</si>
  <si>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</si>
  <si>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</si>
  <si>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</si>
  <si>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</si>
  <si>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</si>
  <si>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</si>
  <si>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</si>
  <si>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</si>
  <si>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</si>
  <si>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</si>
  <si>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</si>
  <si>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</si>
  <si>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</si>
  <si>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</si>
  <si>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</si>
  <si>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</si>
  <si>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</si>
  <si>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</si>
  <si>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</si>
  <si>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</si>
  <si>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</si>
  <si>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</si>
  <si>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</si>
  <si>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</si>
  <si>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</si>
  <si>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</si>
  <si>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</si>
  <si>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</si>
  <si>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</si>
  <si>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</si>
  <si>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</si>
  <si>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</si>
  <si>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</si>
  <si>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</si>
  <si>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</si>
  <si>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</si>
  <si>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</si>
  <si>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</si>
  <si>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</si>
  <si>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</si>
  <si>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</si>
  <si>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</si>
  <si>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</si>
  <si>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</si>
  <si>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</si>
  <si>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</si>
  <si>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</si>
  <si>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</si>
  <si>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</si>
  <si>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</si>
  <si>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</si>
  <si>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</si>
  <si>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</si>
  <si>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</si>
  <si>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</si>
  <si>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</si>
  <si>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</si>
  <si>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</si>
  <si>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</si>
  <si>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</si>
  <si>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</si>
  <si>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</si>
  <si>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</si>
  <si>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</si>
  <si>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</si>
  <si>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</si>
  <si>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</si>
  <si>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</si>
  <si>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</si>
  <si>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</si>
  <si>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</si>
  <si>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</si>
  <si>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</si>
  <si>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</si>
  <si>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</si>
  <si>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</si>
  <si>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</si>
  <si>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</si>
  <si>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</si>
  <si>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</si>
  <si>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</si>
  <si>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</si>
  <si>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</si>
  <si>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</si>
  <si>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</si>
  <si>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</si>
  <si>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</si>
  <si>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</si>
  <si>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</si>
  <si>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</si>
  <si>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</si>
  <si>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</si>
  <si>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</si>
  <si>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</si>
  <si>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</si>
  <si>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</si>
  <si>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</si>
  <si>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</si>
  <si>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</si>
  <si>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</si>
  <si>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</si>
  <si>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</si>
  <si>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</si>
  <si>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</si>
  <si>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</si>
  <si>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</si>
  <si>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</si>
  <si>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</si>
  <si>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</si>
  <si>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</si>
  <si>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</si>
  <si>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</si>
  <si>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</si>
  <si>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</si>
  <si>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</si>
  <si>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</si>
  <si>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</si>
  <si>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</si>
  <si>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</si>
  <si>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</si>
  <si>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</si>
  <si>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</si>
  <si>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</si>
  <si>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</si>
  <si>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</si>
  <si>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</si>
  <si>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</si>
  <si>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</si>
  <si>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</si>
  <si>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</si>
  <si>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</si>
  <si>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</si>
  <si>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</si>
  <si>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</si>
  <si>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</si>
  <si>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</si>
  <si>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</si>
  <si>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</si>
  <si>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</si>
  <si>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</si>
  <si>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</si>
  <si>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</si>
  <si>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</si>
  <si>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</si>
  <si>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</si>
  <si>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</si>
  <si>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</si>
  <si>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</si>
  <si>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</si>
  <si>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</si>
  <si>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</si>
  <si>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</si>
  <si>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</si>
  <si>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</si>
  <si>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</si>
  <si>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</si>
  <si>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</si>
  <si>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</si>
  <si>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</si>
  <si>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</si>
  <si>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</si>
  <si>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</si>
  <si>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</si>
  <si>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</si>
  <si>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</si>
  <si>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</si>
  <si>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</si>
  <si>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</si>
  <si>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</si>
  <si>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</si>
  <si>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</si>
  <si>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</si>
  <si>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</si>
  <si>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</si>
  <si>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</si>
  <si>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</si>
  <si>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</si>
  <si>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</si>
  <si>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</si>
  <si>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</si>
  <si>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</si>
  <si>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</si>
  <si>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</si>
  <si>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</si>
  <si>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</si>
  <si>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</si>
  <si>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</si>
  <si>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</si>
  <si>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</si>
  <si>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</si>
  <si>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</si>
  <si>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</si>
  <si>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</si>
  <si>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</si>
  <si>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</si>
  <si>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</si>
  <si>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</si>
  <si>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</si>
  <si>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</si>
  <si>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</si>
  <si>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</si>
  <si>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</si>
  <si>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</si>
  <si>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</si>
  <si>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</si>
  <si>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</si>
  <si>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</si>
  <si>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</si>
  <si>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</si>
  <si>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</si>
  <si>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</si>
  <si>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</si>
  <si>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</si>
  <si>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</si>
  <si>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</si>
  <si>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</si>
  <si>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</si>
  <si>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</si>
  <si>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</si>
  <si>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</si>
  <si>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</si>
  <si>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</si>
  <si>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</si>
  <si>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</si>
  <si>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</si>
  <si>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</si>
  <si>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</si>
  <si>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</si>
  <si>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</si>
  <si>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</si>
  <si>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</si>
  <si>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</si>
  <si>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</si>
  <si>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</si>
  <si>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</si>
  <si>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</si>
  <si>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</si>
  <si>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</si>
  <si>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</si>
  <si>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</si>
  <si>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</si>
  <si>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</si>
  <si>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</si>
  <si>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</si>
  <si>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</si>
  <si>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</si>
  <si>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</si>
  <si>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</si>
  <si>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</si>
  <si>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</si>
  <si>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</si>
  <si>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</si>
  <si>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</si>
  <si>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</si>
  <si>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</si>
  <si>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</si>
  <si>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</si>
  <si>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</si>
  <si>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</si>
  <si>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</si>
  <si>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</si>
  <si>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</si>
  <si>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</si>
  <si>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</si>
  <si>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</si>
  <si>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</si>
  <si>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</si>
  <si>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</si>
  <si>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</si>
  <si>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</si>
  <si>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</si>
  <si>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</si>
  <si>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</si>
  <si>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</si>
  <si>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</si>
  <si>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</si>
  <si>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</si>
  <si>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</si>
  <si>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</si>
  <si>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</si>
  <si>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</si>
  <si>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</si>
  <si>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</si>
  <si>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</si>
  <si>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</si>
  <si>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</si>
  <si>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</si>
  <si>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</si>
  <si>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</si>
  <si>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</si>
  <si>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</si>
  <si>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</si>
  <si>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</si>
  <si>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</si>
  <si>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</si>
  <si>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</si>
  <si>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</si>
  <si>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</si>
  <si>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</si>
  <si>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</si>
  <si>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</si>
  <si>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</si>
  <si>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</si>
  <si>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</si>
  <si>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</si>
  <si>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</si>
  <si>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</si>
  <si>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</si>
  <si>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</si>
  <si>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</si>
  <si>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</si>
  <si>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</si>
  <si>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</si>
  <si>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</si>
  <si>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</si>
  <si>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</si>
  <si>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</si>
  <si>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</si>
  <si>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</si>
  <si>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</si>
  <si>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</si>
  <si>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</si>
  <si>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</si>
  <si>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</si>
  <si>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</si>
  <si>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</si>
  <si>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</si>
  <si>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</si>
  <si>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</si>
  <si>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</si>
  <si>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</si>
  <si>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</si>
  <si>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</si>
  <si>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</si>
  <si>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</si>
  <si>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</si>
  <si>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</si>
  <si>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</si>
  <si>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</si>
  <si>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</si>
  <si>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</si>
  <si>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</si>
  <si>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</si>
  <si>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</si>
  <si>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</si>
  <si>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</si>
  <si>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</si>
  <si>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</si>
  <si>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</si>
  <si>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</si>
  <si>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</si>
  <si>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</si>
  <si>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</si>
  <si>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</si>
  <si>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</si>
  <si>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</si>
  <si>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</si>
  <si>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</si>
  <si>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</si>
  <si>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</si>
  <si>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</si>
  <si>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</si>
  <si>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</si>
  <si>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</si>
  <si>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</si>
  <si>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</si>
  <si>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</si>
  <si>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</si>
  <si>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</si>
  <si>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</si>
  <si>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</si>
  <si>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</si>
  <si>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</si>
  <si>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</si>
  <si>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</si>
  <si>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</si>
  <si>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</si>
  <si>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</si>
  <si>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</si>
  <si>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</si>
  <si>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</si>
  <si>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</si>
  <si>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</si>
  <si>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</si>
  <si>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</si>
  <si>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</si>
  <si>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</si>
  <si>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</si>
  <si>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</si>
  <si>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</si>
  <si>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</si>
  <si>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</si>
  <si>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</si>
  <si>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</si>
  <si>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</si>
  <si>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</si>
  <si>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</si>
  <si>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</si>
  <si>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</si>
  <si>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</si>
  <si>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</si>
  <si>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</si>
  <si>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</si>
  <si>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</si>
  <si>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</si>
  <si>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</si>
  <si>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</si>
  <si>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</si>
  <si>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</si>
  <si>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</si>
  <si>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</si>
  <si>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</si>
  <si>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</si>
  <si>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</si>
  <si>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</si>
  <si>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</si>
  <si>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</si>
  <si>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</si>
  <si>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</si>
  <si>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</si>
  <si>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</si>
  <si>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</si>
  <si>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</si>
  <si>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</si>
  <si>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</si>
  <si>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</si>
  <si>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</si>
  <si>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</si>
  <si>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</si>
  <si>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</si>
  <si>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</si>
  <si>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</si>
  <si>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</si>
  <si>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</si>
  <si>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</si>
  <si>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</si>
  <si>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</si>
  <si>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</si>
  <si>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</si>
  <si>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</si>
  <si>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</si>
  <si>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</si>
  <si>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</si>
  <si>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</si>
  <si>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</si>
  <si>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</si>
  <si>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</si>
  <si>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</si>
  <si>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</si>
  <si>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</si>
  <si>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</si>
  <si>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</si>
  <si>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</si>
  <si>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</si>
  <si>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</si>
  <si>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</si>
  <si>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</si>
  <si>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</si>
  <si>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</si>
  <si>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</si>
  <si>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</si>
  <si>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</si>
  <si>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</si>
  <si>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</si>
  <si>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</si>
  <si>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</si>
  <si>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</si>
  <si>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</si>
  <si>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</si>
  <si>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</si>
  <si>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</si>
  <si>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</si>
  <si>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</si>
  <si>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</si>
  <si>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</si>
  <si>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</si>
  <si>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</si>
  <si>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</si>
  <si>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</si>
  <si>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</si>
  <si>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</si>
  <si>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</si>
  <si>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</si>
  <si>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</si>
  <si>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</si>
  <si>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</si>
  <si>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</si>
  <si>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</si>
  <si>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</si>
  <si>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</si>
  <si>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</si>
  <si>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</si>
  <si>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</si>
  <si>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</si>
  <si>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</si>
  <si>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</si>
  <si>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</si>
  <si>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</si>
  <si>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</si>
  <si>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</si>
  <si>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</si>
  <si>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</si>
  <si>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</si>
  <si>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</si>
  <si>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</si>
  <si>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</si>
  <si>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</si>
  <si>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</si>
  <si>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</si>
  <si>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</si>
  <si>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</si>
  <si>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</si>
  <si>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</si>
  <si>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</si>
  <si>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</si>
  <si>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</si>
  <si>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</si>
  <si>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</si>
  <si>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</si>
  <si>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</si>
  <si>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</si>
  <si>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</si>
  <si>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</si>
  <si>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</si>
  <si>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</si>
  <si>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</si>
  <si>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</si>
  <si>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</si>
  <si>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</si>
  <si>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</si>
  <si>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</si>
  <si>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</si>
  <si>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</si>
  <si>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</si>
  <si>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</si>
  <si>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</si>
  <si>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</si>
  <si>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</si>
  <si>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</si>
  <si>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</si>
  <si>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</si>
  <si>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</si>
  <si>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</si>
  <si>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</si>
  <si>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</si>
  <si>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</si>
  <si>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</si>
  <si>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</si>
  <si>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</si>
  <si>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</si>
  <si>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</si>
  <si>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</si>
  <si>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</si>
  <si>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</si>
  <si>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</si>
  <si>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</si>
  <si>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</si>
  <si>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</si>
  <si>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</si>
  <si>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</si>
  <si>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</si>
  <si>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</si>
  <si>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</si>
  <si>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</si>
  <si>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</si>
  <si>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</si>
  <si>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</si>
  <si>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</si>
  <si>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</si>
  <si>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</si>
  <si>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</si>
  <si>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</si>
  <si>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</si>
  <si>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</si>
  <si>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</si>
  <si>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</si>
  <si>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</si>
  <si>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</si>
  <si>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</si>
  <si>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</si>
  <si>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</si>
  <si>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</si>
  <si>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</si>
  <si>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</si>
  <si>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</si>
  <si>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</si>
  <si>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</si>
  <si>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</si>
  <si>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</si>
  <si>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</si>
  <si>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</si>
  <si>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</si>
  <si>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</si>
  <si>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</si>
  <si>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</si>
  <si>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</si>
  <si>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</si>
  <si>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</si>
  <si>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</si>
  <si>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</si>
  <si>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</si>
  <si>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</si>
  <si>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</si>
  <si>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</si>
  <si>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</si>
  <si>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</si>
  <si>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</si>
  <si>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</si>
  <si>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</si>
  <si>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</si>
  <si>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</si>
  <si>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</si>
  <si>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</si>
  <si>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</si>
  <si>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</si>
  <si>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</si>
  <si>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</si>
  <si>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</si>
  <si>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</si>
  <si>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</si>
  <si>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</si>
  <si>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</si>
  <si>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</si>
  <si>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</si>
  <si>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</si>
  <si>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</si>
  <si>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</si>
  <si>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</si>
  <si>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</si>
  <si>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</si>
  <si>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</si>
  <si>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</si>
  <si>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</si>
  <si>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</si>
  <si>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</si>
  <si>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</si>
  <si>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</si>
  <si>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</si>
  <si>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</si>
  <si>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</si>
  <si>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</si>
  <si>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</si>
  <si>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</si>
  <si>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</si>
  <si>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</si>
  <si>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</si>
  <si>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</si>
  <si>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</si>
  <si>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</si>
  <si>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</si>
  <si>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</si>
  <si>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</si>
  <si>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</si>
  <si>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</si>
  <si>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</si>
  <si>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</si>
  <si>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</si>
  <si>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</si>
  <si>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</si>
  <si>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</si>
  <si>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</si>
  <si>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</si>
  <si>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</si>
  <si>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</si>
  <si>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</si>
  <si>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</si>
  <si>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</si>
  <si>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</si>
  <si>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</si>
  <si>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</si>
  <si>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</si>
  <si>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</si>
  <si>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</si>
  <si>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</si>
  <si>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</si>
  <si>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</si>
  <si>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</si>
  <si>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</si>
  <si>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</si>
  <si>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</si>
  <si>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</si>
  <si>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</si>
  <si>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</si>
  <si>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</si>
  <si>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</si>
  <si>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</si>
  <si>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</si>
  <si>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</si>
  <si>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</si>
  <si>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</si>
  <si>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</si>
  <si>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</si>
  <si>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</si>
  <si>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</si>
  <si>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</si>
  <si>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</si>
  <si>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</si>
  <si>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</si>
  <si>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</si>
  <si>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</si>
  <si>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</si>
  <si>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</si>
  <si>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</si>
  <si>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</si>
  <si>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</si>
  <si>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</si>
  <si>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</si>
  <si>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</si>
  <si>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</si>
  <si>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</si>
  <si>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</si>
  <si>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</si>
  <si>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</si>
  <si>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</si>
  <si>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</si>
  <si>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</si>
  <si>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</si>
  <si>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</si>
  <si>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</si>
  <si>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</si>
  <si>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</si>
  <si>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</si>
  <si>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</si>
  <si>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</si>
  <si>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</si>
  <si>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</si>
  <si>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</si>
  <si>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</si>
  <si>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</si>
  <si>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</si>
  <si>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</si>
  <si>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</si>
  <si>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</si>
  <si>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</si>
  <si>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</si>
  <si>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</si>
  <si>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</si>
  <si>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</si>
  <si>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</si>
  <si>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</si>
  <si>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</si>
  <si>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</si>
  <si>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</si>
  <si>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</si>
  <si>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</si>
  <si>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</si>
  <si>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</si>
  <si>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</si>
  <si>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</si>
  <si>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</si>
  <si>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</si>
  <si>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</si>
  <si>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</si>
  <si>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</si>
  <si>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</si>
  <si>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</si>
  <si>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</si>
  <si>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</si>
  <si>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</si>
  <si>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</si>
  <si>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</si>
  <si>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</si>
  <si>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</si>
  <si>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</si>
  <si>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</si>
  <si>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</si>
  <si>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</si>
  <si>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</si>
  <si>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</si>
  <si>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</si>
  <si>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</si>
  <si>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</si>
  <si>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</si>
  <si>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</si>
  <si>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</si>
  <si>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</si>
  <si>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</si>
  <si>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</si>
  <si>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</si>
  <si>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</si>
  <si>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</si>
  <si>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</si>
  <si>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</si>
  <si>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</si>
  <si>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</si>
  <si>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</si>
  <si>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</si>
  <si>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</si>
  <si>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</si>
  <si>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</si>
  <si>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</si>
  <si>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</si>
  <si>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</si>
  <si>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</si>
  <si>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</si>
  <si>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</si>
  <si>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</si>
  <si>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</si>
  <si>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</si>
  <si>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</si>
  <si>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</si>
  <si>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</si>
  <si>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</si>
  <si>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</si>
  <si>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</si>
  <si>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</si>
  <si>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</si>
  <si>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</si>
  <si>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</si>
  <si>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</si>
  <si>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</si>
  <si>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</si>
  <si>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</si>
  <si>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</si>
  <si>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</si>
  <si>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</si>
  <si>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</si>
  <si>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</si>
  <si>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</si>
  <si>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</si>
  <si>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</si>
  <si>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</si>
  <si>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</si>
  <si>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</si>
  <si>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</si>
  <si>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</si>
  <si>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</si>
  <si>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</si>
  <si>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</si>
  <si>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</si>
  <si>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</si>
  <si>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</si>
  <si>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</si>
  <si>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</si>
  <si>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</si>
  <si>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</si>
  <si>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</si>
  <si>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</si>
  <si>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</si>
  <si>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</si>
  <si>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</si>
  <si>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</si>
  <si>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</si>
  <si>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</si>
  <si>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</si>
  <si>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</si>
  <si>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</si>
  <si>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</si>
  <si>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</si>
  <si>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</si>
  <si>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</si>
  <si>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</si>
  <si>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</si>
  <si>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</si>
  <si>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</si>
  <si>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</si>
  <si>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</si>
  <si>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</si>
  <si>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</si>
  <si>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</si>
  <si>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</si>
  <si>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</si>
  <si>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</si>
  <si>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</si>
  <si>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</si>
  <si>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</si>
  <si>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</si>
  <si>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</si>
  <si>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</si>
  <si>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</si>
  <si>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</si>
  <si>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</si>
  <si>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</si>
  <si>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</si>
  <si>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</si>
  <si>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</si>
  <si>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</si>
  <si>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</si>
  <si>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</si>
  <si>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</si>
  <si>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</si>
  <si>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</si>
  <si>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</si>
  <si>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</si>
  <si>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</si>
  <si>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</si>
  <si>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</si>
  <si>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</si>
  <si>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</si>
  <si>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</si>
  <si>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</si>
  <si>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</si>
  <si>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</si>
  <si>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</si>
  <si>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</si>
  <si>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</si>
  <si>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</si>
  <si>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</si>
  <si>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</si>
  <si>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</si>
  <si>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</si>
  <si>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</si>
  <si>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</si>
  <si>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</si>
  <si>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</si>
  <si>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</si>
  <si>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</si>
  <si>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</si>
  <si>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</si>
  <si>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</si>
  <si>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</si>
  <si>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</si>
  <si>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</si>
  <si>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</si>
  <si>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</si>
  <si>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</si>
  <si>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</si>
  <si>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</si>
  <si>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</si>
  <si>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</si>
  <si>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</si>
  <si>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</si>
  <si>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</si>
  <si>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</si>
  <si>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</si>
  <si>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</si>
  <si>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</si>
  <si>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</si>
  <si>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</si>
  <si>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</si>
  <si>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</si>
  <si>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</si>
  <si>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</si>
  <si>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</si>
  <si>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</si>
  <si>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</si>
  <si>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</si>
  <si>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</si>
  <si>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</si>
  <si>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</si>
  <si>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</si>
  <si>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</si>
  <si>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</si>
  <si>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</si>
  <si>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</si>
  <si>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</si>
  <si>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</si>
  <si>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</si>
  <si>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</si>
  <si>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</si>
  <si>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</si>
  <si>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</si>
  <si>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</si>
  <si>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</si>
  <si>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</si>
  <si>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</si>
  <si>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</si>
  <si>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</si>
  <si>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</si>
  <si>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</si>
  <si>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</si>
  <si>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</si>
  <si>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</si>
  <si>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</si>
  <si>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</si>
  <si>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</si>
  <si>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</si>
  <si>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</si>
  <si>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</si>
  <si>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</si>
  <si>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</si>
  <si>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</si>
  <si>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</si>
  <si>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</si>
  <si>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</si>
  <si>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</si>
  <si>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</si>
  <si>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</si>
  <si>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</si>
  <si>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</si>
  <si>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</si>
  <si>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</si>
  <si>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</si>
  <si>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</si>
  <si>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</si>
  <si>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</si>
  <si>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</si>
  <si>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</si>
  <si>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</si>
  <si>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</si>
  <si>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</si>
  <si>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</si>
  <si>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</si>
  <si>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</si>
  <si>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</si>
  <si>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</si>
  <si>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</si>
  <si>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</si>
  <si>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</si>
  <si>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</si>
  <si>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</si>
  <si>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</si>
  <si>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</si>
  <si>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</si>
  <si>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</si>
  <si>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</si>
  <si>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</si>
  <si>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</si>
  <si>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</si>
  <si>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</si>
  <si>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</si>
  <si>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</si>
  <si>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</si>
  <si>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</si>
  <si>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</si>
  <si>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</si>
  <si>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</si>
  <si>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</si>
  <si>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</si>
  <si>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</si>
  <si>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</si>
  <si>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</si>
  <si>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</si>
  <si>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</si>
  <si>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</si>
  <si>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</si>
  <si>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</si>
  <si>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</si>
  <si>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</si>
  <si>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</si>
  <si>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</si>
  <si>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</si>
  <si>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</si>
  <si>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</si>
  <si>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</si>
  <si>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</si>
  <si>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</si>
  <si>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</si>
  <si>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</si>
  <si>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</si>
  <si>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</si>
  <si>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</si>
  <si>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</si>
  <si>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</si>
  <si>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</si>
  <si>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</si>
  <si>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</si>
  <si>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</si>
  <si>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</si>
  <si>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</si>
  <si>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</si>
  <si>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</si>
  <si>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</si>
  <si>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</si>
  <si>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</si>
  <si>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</si>
  <si>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</si>
  <si>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</si>
  <si>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</si>
  <si>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</si>
  <si>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</si>
  <si>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</si>
  <si>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</si>
  <si>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</si>
  <si>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</si>
  <si>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</si>
  <si>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</si>
  <si>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</si>
  <si>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</si>
  <si>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</si>
  <si>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</si>
  <si>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</si>
  <si>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</si>
  <si>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</si>
  <si>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</si>
  <si>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</si>
  <si>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</si>
  <si>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</si>
  <si>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</si>
  <si>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</si>
  <si>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</si>
  <si>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</si>
  <si>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</si>
  <si>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</si>
  <si>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</si>
  <si>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</si>
  <si>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</si>
  <si>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</si>
  <si>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</si>
  <si>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</si>
  <si>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</si>
  <si>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</si>
  <si>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</si>
  <si>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</si>
  <si>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</si>
  <si>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</si>
  <si>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</si>
  <si>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</si>
  <si>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</si>
  <si>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</si>
  <si>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</si>
  <si>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</si>
  <si>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</si>
  <si>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</si>
  <si>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</si>
  <si>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</si>
  <si>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</si>
  <si>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</si>
  <si>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</si>
  <si>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</si>
  <si>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</si>
  <si>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</si>
  <si>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</si>
  <si>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</si>
  <si>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</si>
  <si>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</si>
  <si>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</si>
  <si>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</si>
  <si>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</si>
  <si>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</si>
  <si>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</si>
  <si>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</si>
  <si>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</si>
  <si>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</si>
  <si>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</si>
  <si>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</si>
  <si>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</si>
  <si>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</si>
  <si>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</si>
  <si>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</si>
  <si>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</si>
  <si>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</si>
  <si>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</si>
  <si>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</si>
  <si>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</si>
  <si>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</si>
  <si>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</si>
  <si>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</si>
  <si>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</si>
  <si>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</si>
  <si>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</si>
  <si>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</si>
  <si>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</si>
  <si>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</si>
  <si>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</si>
  <si>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</si>
  <si>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</si>
  <si>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</si>
  <si>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</si>
  <si>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</si>
  <si>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</si>
  <si>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</si>
  <si>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</si>
  <si>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</si>
  <si>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</si>
  <si>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</si>
  <si>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</si>
  <si>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</si>
  <si>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</si>
  <si>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</si>
  <si>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</si>
  <si>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</si>
  <si>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</si>
  <si>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</si>
  <si>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</si>
  <si>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</si>
  <si>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</si>
  <si>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</si>
  <si>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</si>
  <si>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</si>
  <si>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</si>
  <si>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</si>
  <si>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</si>
  <si>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</si>
  <si>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</si>
  <si>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</si>
  <si>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</si>
  <si>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</si>
  <si>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</si>
  <si>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</si>
  <si>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</si>
  <si>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</si>
  <si>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</si>
  <si>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</si>
  <si>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</si>
  <si>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</si>
  <si>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</si>
  <si>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</si>
  <si>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</si>
  <si>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</si>
  <si>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</si>
  <si>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</si>
  <si>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</si>
  <si>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</si>
  <si>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</si>
  <si>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</si>
  <si>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</si>
  <si>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</si>
  <si>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</si>
  <si>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</si>
  <si>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</si>
  <si>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</si>
  <si>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</si>
  <si>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</si>
  <si>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</si>
  <si>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</si>
  <si>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</si>
  <si>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</si>
  <si>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</si>
  <si>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</si>
  <si>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</si>
  <si>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</si>
  <si>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</si>
  <si>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</si>
  <si>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</si>
  <si>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</si>
  <si>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</si>
  <si>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</si>
  <si>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</si>
  <si>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</si>
  <si>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</si>
  <si>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</si>
  <si>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</si>
  <si>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</si>
  <si>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</si>
  <si>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</si>
  <si>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</si>
  <si>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</si>
  <si>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</si>
  <si>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</si>
  <si>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</si>
  <si>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</si>
  <si>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</si>
  <si>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</si>
  <si>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</si>
  <si>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</si>
  <si>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</si>
  <si>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</si>
  <si>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</si>
  <si>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</si>
  <si>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</si>
  <si>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</si>
  <si>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</si>
  <si>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</si>
  <si>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</si>
  <si>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</si>
  <si>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</si>
  <si>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</si>
  <si>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</si>
  <si>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</si>
  <si>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</si>
  <si>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</si>
  <si>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</si>
  <si>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</si>
  <si>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</si>
  <si>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</si>
  <si>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</si>
  <si>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</si>
  <si>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</si>
  <si>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</si>
  <si>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</si>
  <si>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</si>
  <si>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</si>
  <si>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</si>
  <si>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</si>
  <si>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</si>
  <si>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</si>
  <si>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</si>
  <si>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</si>
  <si>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</si>
  <si>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</si>
  <si>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</si>
  <si>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</si>
  <si>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</si>
  <si>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</si>
  <si>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</si>
  <si>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</si>
  <si>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</si>
  <si>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</si>
  <si>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</si>
  <si>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</si>
  <si>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</si>
  <si>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</si>
  <si>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</si>
  <si>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</si>
  <si>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</si>
  <si>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</si>
  <si>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</si>
  <si>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</si>
  <si>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</si>
  <si>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</si>
  <si>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</si>
  <si>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</si>
  <si>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</si>
  <si>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</si>
  <si>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</si>
  <si>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</si>
  <si>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</si>
  <si>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</si>
  <si>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</si>
  <si>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</si>
  <si>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</si>
  <si>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</si>
  <si>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</si>
  <si>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</si>
  <si>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</si>
  <si>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</si>
  <si>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</si>
  <si>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</si>
  <si>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</si>
  <si>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</si>
  <si>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</si>
  <si>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</si>
  <si>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</si>
  <si>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</si>
  <si>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</si>
  <si>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</si>
  <si>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</si>
  <si>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</si>
  <si>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</si>
  <si>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</si>
  <si>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</si>
  <si>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</si>
  <si>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</si>
  <si>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</si>
  <si>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</si>
  <si>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</si>
  <si>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</si>
  <si>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</si>
  <si>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</si>
  <si>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</si>
  <si>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</si>
  <si>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</si>
  <si>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</si>
  <si>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</si>
  <si>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</si>
  <si>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</si>
  <si>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</si>
  <si>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</si>
  <si>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</si>
  <si>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</si>
  <si>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</si>
  <si>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</si>
  <si>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</si>
  <si>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</si>
  <si>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</si>
  <si>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</si>
  <si>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</si>
  <si>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</si>
  <si>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</si>
  <si>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</si>
  <si>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</si>
  <si>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</si>
  <si>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</si>
  <si>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</si>
  <si>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</si>
  <si>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</si>
  <si>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</si>
  <si>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</si>
  <si>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</si>
  <si>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</si>
  <si>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</si>
  <si>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</si>
  <si>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</si>
  <si>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</si>
  <si>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</si>
  <si>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</si>
  <si>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</si>
  <si>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</si>
  <si>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</si>
  <si>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</si>
  <si>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</si>
  <si>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</si>
  <si>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</si>
  <si>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</si>
  <si>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</si>
  <si>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</si>
  <si>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</si>
  <si>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</si>
  <si>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</si>
  <si>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</si>
  <si>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</si>
  <si>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</si>
  <si>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</si>
  <si>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</si>
  <si>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</si>
  <si>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</si>
  <si>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</si>
  <si>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</si>
  <si>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</si>
  <si>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</si>
  <si>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</si>
  <si>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</si>
  <si>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</si>
  <si>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</si>
  <si>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</si>
  <si>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</si>
  <si>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</si>
  <si>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</si>
  <si>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</si>
  <si>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</si>
  <si>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</si>
  <si>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</si>
  <si>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</si>
  <si>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</si>
  <si>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</si>
  <si>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</si>
  <si>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</si>
  <si>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</si>
  <si>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</si>
  <si>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</si>
  <si>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</si>
  <si>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</si>
  <si>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</si>
  <si>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</si>
  <si>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</si>
  <si>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</si>
  <si>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</si>
  <si>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</si>
  <si>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</si>
  <si>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</si>
  <si>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</si>
  <si>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</si>
  <si>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</si>
  <si>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</si>
  <si>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</si>
  <si>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</si>
  <si>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</si>
  <si>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</si>
  <si>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</si>
  <si>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</si>
  <si>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</si>
  <si>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</si>
  <si>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</si>
  <si>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</si>
  <si>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</si>
  <si>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</si>
  <si>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</si>
  <si>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</si>
  <si>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</si>
  <si>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</si>
  <si>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</si>
  <si>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</si>
  <si>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</si>
  <si>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</si>
  <si>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</si>
  <si>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</si>
  <si>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</si>
  <si>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</si>
  <si>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</si>
  <si>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</si>
  <si>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</si>
  <si>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</si>
  <si>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</si>
  <si>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</si>
  <si>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</si>
  <si>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</si>
  <si>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</si>
  <si>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</si>
  <si>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</si>
  <si>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</si>
  <si>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</si>
  <si>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</si>
  <si>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</si>
  <si>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</si>
  <si>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</si>
  <si>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</si>
  <si>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</si>
  <si>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</si>
  <si>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</si>
  <si>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</si>
  <si>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</si>
  <si>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</si>
  <si>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</si>
  <si>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</si>
  <si>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</si>
  <si>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</si>
  <si>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</si>
  <si>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</si>
  <si>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</si>
  <si>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</si>
  <si>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</si>
  <si>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</si>
  <si>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</si>
  <si>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</si>
  <si>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</si>
  <si>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</si>
  <si>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</si>
  <si>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</si>
  <si>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</si>
  <si>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</si>
  <si>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</si>
  <si>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</si>
  <si>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</si>
  <si>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</si>
  <si>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</si>
  <si>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</si>
  <si>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</si>
  <si>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</si>
  <si>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</si>
  <si>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</si>
  <si>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</si>
  <si>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</si>
  <si>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</si>
  <si>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</si>
  <si>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</si>
  <si>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</si>
  <si>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</si>
  <si>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</si>
  <si>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</si>
  <si>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</si>
  <si>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</si>
  <si>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</si>
  <si>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</si>
  <si>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</si>
  <si>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</si>
  <si>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</si>
  <si>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</si>
  <si>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</si>
  <si>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</si>
  <si>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</si>
  <si>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</si>
  <si>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</si>
  <si>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</si>
  <si>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</si>
  <si>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</si>
  <si>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</si>
  <si>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</si>
  <si>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</si>
  <si>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</si>
  <si>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</si>
  <si>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</si>
  <si>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</si>
  <si>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</si>
  <si>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</si>
  <si>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</si>
  <si>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</si>
  <si>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</si>
  <si>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</si>
  <si>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</si>
  <si>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</si>
  <si>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</si>
  <si>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</si>
  <si>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</si>
  <si>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</si>
  <si>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</si>
  <si>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</si>
  <si>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</si>
  <si>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</si>
  <si>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</si>
  <si>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</si>
  <si>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</si>
  <si>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</si>
  <si>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</si>
  <si>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</si>
  <si>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</si>
  <si>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</si>
  <si>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</si>
  <si>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</si>
  <si>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</si>
  <si>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</si>
  <si>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</si>
  <si>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</si>
  <si>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</si>
  <si>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</si>
  <si>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</si>
  <si>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</si>
  <si>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</si>
  <si>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</si>
  <si>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</si>
  <si>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</si>
  <si>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</si>
  <si>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</si>
  <si>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</si>
  <si>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</si>
  <si>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</si>
  <si>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</si>
  <si>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</si>
  <si>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</si>
  <si>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</si>
  <si>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</si>
  <si>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</si>
  <si>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</si>
  <si>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</si>
  <si>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</si>
  <si>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</si>
  <si>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</si>
  <si>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</si>
  <si>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</si>
  <si>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</si>
  <si>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</si>
  <si>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</si>
  <si>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</si>
  <si>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</si>
  <si>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</si>
  <si>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</si>
  <si>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</si>
  <si>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</si>
  <si>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</si>
  <si>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</si>
  <si>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</si>
  <si>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</si>
  <si>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</si>
  <si>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</si>
  <si>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</si>
  <si>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</si>
  <si>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</si>
  <si>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</si>
  <si>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</si>
  <si>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</si>
  <si>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</si>
  <si>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</si>
  <si>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</si>
  <si>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</si>
  <si>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</si>
  <si>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</si>
  <si>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</si>
  <si>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</si>
  <si>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</si>
  <si>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</si>
  <si>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</si>
  <si>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</si>
  <si>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</si>
  <si>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</si>
  <si>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</si>
  <si>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</si>
  <si>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</si>
  <si>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</si>
  <si>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</si>
  <si>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</si>
  <si>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</si>
  <si>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</si>
  <si>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</si>
  <si>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</si>
  <si>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</si>
  <si>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</si>
  <si>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</si>
  <si>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</si>
  <si>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</si>
  <si>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</si>
  <si>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</si>
  <si>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</si>
  <si>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</si>
  <si>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</si>
  <si>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</si>
  <si>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</si>
  <si>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</si>
  <si>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</si>
  <si>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</si>
  <si>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</si>
  <si>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</si>
  <si>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</si>
  <si>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</si>
  <si>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</si>
  <si>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</si>
  <si>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</si>
  <si>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</si>
  <si>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</si>
  <si>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</si>
  <si>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</si>
  <si>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</si>
  <si>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</si>
  <si>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</si>
  <si>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</si>
  <si>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</si>
  <si>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</si>
  <si>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</si>
  <si>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</si>
  <si>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</si>
  <si>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</si>
  <si>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</si>
  <si>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</si>
  <si>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</si>
  <si>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</si>
  <si>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</si>
  <si>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</si>
  <si>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</si>
  <si>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</si>
  <si>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</si>
  <si>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</si>
  <si>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</si>
  <si>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</si>
  <si>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</si>
  <si>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</si>
  <si>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</si>
  <si>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</si>
  <si>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</si>
  <si>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</si>
  <si>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</si>
  <si>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</si>
  <si>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</si>
  <si>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</si>
  <si>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</si>
  <si>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</si>
  <si>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</si>
  <si>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</si>
  <si>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</si>
  <si>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</si>
  <si>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</si>
  <si>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</si>
  <si>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</si>
  <si>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</si>
  <si>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</si>
  <si>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</si>
  <si>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</si>
  <si>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</si>
  <si>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</si>
  <si>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</si>
  <si>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</si>
  <si>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</si>
  <si>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</si>
  <si>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</si>
  <si>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</si>
  <si>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</si>
  <si>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</si>
  <si>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</si>
  <si>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</si>
  <si>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</si>
  <si>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</si>
  <si>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</si>
  <si>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</si>
  <si>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</si>
  <si>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</si>
  <si>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</si>
  <si>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</si>
  <si>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</si>
  <si>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</si>
  <si>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</si>
  <si>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</si>
  <si>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</si>
  <si>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</si>
  <si>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</si>
  <si>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</si>
  <si>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</si>
  <si>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</si>
  <si>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</si>
  <si>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</si>
  <si>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</si>
  <si>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</si>
  <si>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</si>
  <si>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</si>
  <si>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</si>
  <si>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</si>
  <si>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</si>
  <si>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</si>
  <si>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</si>
  <si>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</si>
  <si>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</si>
  <si>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</si>
  <si>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</si>
  <si>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</si>
  <si>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</si>
  <si>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</si>
  <si>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</si>
  <si>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</si>
  <si>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</si>
  <si>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</si>
  <si>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</si>
  <si>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</si>
  <si>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</si>
  <si>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</si>
  <si>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</si>
  <si>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</si>
  <si>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</si>
  <si>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</si>
  <si>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</si>
  <si>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</si>
  <si>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</si>
  <si>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</si>
  <si>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</si>
  <si>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</si>
  <si>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</si>
  <si>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</si>
  <si>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</si>
  <si>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</si>
  <si>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</si>
  <si>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</si>
  <si>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</si>
  <si>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</si>
  <si>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</si>
  <si>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</si>
  <si>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</si>
  <si>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</si>
  <si>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</si>
  <si>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</si>
  <si>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</si>
  <si>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</si>
  <si>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</si>
  <si>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</si>
  <si>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</si>
  <si>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</si>
  <si>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</si>
  <si>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</si>
  <si>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</si>
  <si>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</si>
  <si>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</si>
  <si>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</si>
  <si>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</si>
  <si>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</si>
  <si>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</si>
  <si>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</si>
  <si>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</si>
  <si>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</si>
  <si>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</si>
  <si>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</si>
  <si>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</si>
  <si>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</si>
  <si>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</si>
  <si>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</si>
  <si>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</si>
  <si>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</si>
  <si>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</si>
  <si>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</si>
  <si>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</si>
  <si>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</si>
  <si>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</si>
  <si>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</si>
  <si>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</si>
  <si>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</si>
  <si>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</si>
  <si>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</si>
  <si>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</si>
  <si>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</si>
  <si>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</si>
  <si>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</si>
  <si>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</si>
  <si>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</si>
  <si>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</si>
  <si>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</si>
  <si>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</si>
  <si>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</si>
  <si>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</si>
  <si>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</si>
  <si>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</si>
  <si>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</si>
  <si>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</si>
  <si>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</si>
  <si>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</si>
  <si>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</si>
  <si>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</si>
  <si>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</si>
  <si>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</si>
  <si>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</si>
  <si>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</si>
  <si>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</si>
  <si>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</si>
  <si>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</si>
  <si>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</si>
  <si>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</si>
  <si>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</si>
  <si>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</si>
  <si>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</si>
  <si>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</si>
  <si>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</si>
  <si>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</si>
  <si>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</si>
  <si>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</si>
  <si>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</si>
  <si>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</si>
  <si>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</si>
  <si>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</si>
  <si>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</si>
  <si>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</si>
  <si>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</si>
  <si>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</si>
  <si>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</si>
  <si>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</si>
  <si>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</si>
  <si>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</si>
  <si>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</si>
  <si>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</si>
  <si>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</si>
  <si>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</si>
  <si>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</si>
  <si>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</si>
  <si>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</si>
  <si>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</si>
  <si>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</si>
  <si>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</si>
  <si>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</si>
  <si>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</si>
  <si>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</si>
  <si>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</si>
  <si>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</si>
  <si>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</si>
  <si>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</si>
  <si>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</si>
  <si>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</si>
  <si>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</si>
  <si>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</si>
  <si>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</si>
  <si>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</si>
  <si>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</si>
  <si>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</si>
  <si>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</si>
  <si>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</si>
  <si>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</si>
  <si>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</si>
  <si>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</si>
  <si>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</si>
  <si>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</si>
  <si>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</si>
  <si>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</si>
  <si>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</si>
  <si>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</si>
  <si>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</si>
  <si>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</si>
  <si>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</si>
  <si>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</si>
  <si>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</si>
  <si>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</si>
  <si>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</si>
  <si>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</si>
  <si>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</si>
  <si>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</si>
  <si>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</si>
  <si>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</si>
  <si>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</si>
  <si>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</si>
  <si>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</si>
  <si>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</si>
  <si>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</si>
  <si>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</si>
  <si>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</si>
  <si>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</si>
  <si>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</si>
  <si>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</si>
  <si>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</si>
  <si>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</si>
  <si>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</si>
  <si>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</si>
  <si>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</si>
  <si>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</si>
  <si>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</si>
  <si>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</si>
  <si>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</si>
  <si>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</si>
  <si>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</si>
  <si>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</si>
  <si>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</si>
  <si>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</si>
  <si>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</si>
  <si>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</si>
  <si>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</si>
  <si>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</si>
  <si>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</si>
  <si>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</si>
  <si>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</si>
  <si>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</si>
  <si>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</si>
  <si>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</si>
  <si>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</si>
  <si>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</si>
  <si>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</si>
  <si>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</si>
  <si>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</si>
  <si>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</si>
  <si>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</si>
  <si>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</si>
  <si>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</si>
  <si>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</si>
  <si>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</si>
  <si>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</si>
  <si>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</si>
  <si>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</si>
  <si>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</si>
  <si>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</si>
  <si>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</si>
  <si>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</si>
  <si>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</si>
  <si>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</si>
  <si>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</si>
  <si>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</si>
  <si>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</si>
  <si>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</si>
  <si>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</si>
  <si>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</si>
  <si>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</si>
  <si>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</si>
  <si>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</si>
  <si>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</si>
  <si>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</si>
  <si>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</si>
  <si>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</si>
  <si>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</si>
  <si>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</si>
  <si>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</si>
  <si>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</si>
  <si>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</si>
  <si>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</si>
  <si>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</si>
  <si>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</si>
  <si>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</si>
  <si>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</si>
  <si>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</si>
  <si>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</si>
  <si>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</si>
  <si>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</si>
  <si>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</si>
  <si>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</si>
  <si>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</si>
  <si>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</si>
  <si>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</si>
  <si>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</si>
  <si>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</si>
  <si>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</si>
  <si>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</si>
  <si>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</si>
  <si>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</si>
  <si>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</si>
  <si>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</si>
  <si>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</si>
  <si>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</si>
  <si>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</si>
  <si>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</si>
  <si>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</si>
  <si>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</si>
  <si>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</si>
  <si>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</si>
  <si>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</si>
  <si>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</si>
  <si>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</si>
  <si>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</si>
  <si>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</si>
  <si>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</si>
  <si>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</si>
  <si>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</si>
  <si>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</si>
  <si>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</si>
  <si>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</si>
  <si>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</si>
  <si>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</si>
  <si>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</si>
  <si>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</si>
  <si>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</si>
  <si>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</si>
  <si>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</si>
  <si>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</si>
  <si>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PCM-20251004-00001914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</si>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</sst>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271.98965081018832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1.2903125003504101E-2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45934.938076736114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45934.938076736114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45934.938076736114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45934.938076736114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45934.938076736114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45934.938076736114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45934.938076736114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45934.938076736114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45934.938076736114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45934.938076736114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45934.938076736114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45934.938076736114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45934.938076736114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45934.938076736114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45934.938076736114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45934.938076736114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45934.938076736114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45934.938076736114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45934.938076736114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45934.938076736114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45934.938076736114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45934.938076736114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45934.938076736114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45934.938076736114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45934.938076736114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45934.938076736114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45934.938076736114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45934.938076736114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45934.938076736114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45934.938076736114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45934.938076736114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45934.938076736114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45934.938076736114</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243.28629432870366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128.21099340278306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109.93823877315299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45934.938076736114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45934.938076736114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45934.938076736114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45934.938076736114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45934.938076736114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45934.938076736114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45934.938076736114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45934.938076736114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45934.938076736114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45934.938076736114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45934.938076736114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45934.938076736114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45934.938076736114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45934.938076736114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45934.938076736114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45934.938076736114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45934.938076736114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45934.938076736114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45934.938076736114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45934.938076736114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45934.938076736114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45934.938076736114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45934.938076736114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45934.938076736114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45934.938076736114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45934.938076736114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45934.938076736114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45934.938076736114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45934.938076736114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45934.938076736114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45934.938076736114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45934.938076736114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45934.938076736114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45934.938076736114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45934.938076736114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45934.938076736114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45934.938076736114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45934.938076736114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45934.938076736114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45934.938076736114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45934.938076736114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45934.938076736114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45934.938076736114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45934.938076736114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45934.938076736114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45934.938076736114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45934.938076736114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45934.938076736114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45934.938076736114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45934.938076736114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45934.938076736114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45934.938076736114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45934.938076736114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45934.938076736114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45934.938076736114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45934.938076736114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45934.938076736114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45934.938076736114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45934.938076736114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45934.938076736114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45934.938076736114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45934.938076736114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45934.938076736114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45934.938076736114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45934.938076736114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45934.938076736114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45934.938076736114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45934.938076736114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45934.938076736114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45934.938076736114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45934.938076736114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45934.938076736114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45934.938076736114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45934.938076736114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45934.938076736114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45934.938076736114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45934.938076736114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45934.938076736114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45934.938076736114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45934.938076736114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45934.938076736114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45934.938076736114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45934.938076736114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45934.938076736114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45934.938076736114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45934.938076736114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45934.938076736114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45934.938076736114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45934.938076736114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45934.938076736114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45934.938076736114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45934.938076736114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45934.938076736114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45934.938076736114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45934.938076736114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45934.938076736114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45934.938076736114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45934.938076736114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45934.938076736114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45934.938076736114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45934.938076736114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45934.938076736114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45934.938076736114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45934.938076736114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45934.938076736114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45934.938076736114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45934.938076736114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45934.938076736114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45934.938076736114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45934.938076736114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45934.938076736114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45934.938076736114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45934.938076736114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45934.938076736114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45934.938076736114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45934.938076736114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45934.938076736114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45934.938076736114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45934.938076736114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45934.938076736114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45934.938076736114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45934.938076736114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45934.938076736114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45934.938076736114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45934.938076736114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45934.938076736114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45934.938076736114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45934.938076736114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45934.938076736114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45934.938076736114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45934.938076736114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45934.938076736114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45934.938076736114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45934.938076736114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45934.938076736114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45934.938076736114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45934.938076736114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45934.938076736114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45934.938076736114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45934.938076736114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45934.938076736114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45934.938076736114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45934.938076736114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45934.938076736114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45934.938076736114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45934.938076736114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45934.938076736114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45934.938076736114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45934.938076736114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45934.938076736114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45934.938076736114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45934.938076736114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45934.938076736114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45934.938076736114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45934.938076736114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45934.938076736114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45934.938076736114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45934.938076736114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45934.938076736114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45934.938076736114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45934.938076736114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45934.938076736114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45934.938076736114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45934.938076736114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45934.938076736114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45934.938076736114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45934.938076736114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45934.938076736114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45934.938076736114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45934.938076736114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45934.938076736114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45934.938076736114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45934.938076736114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45934.938076736114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45934.938076736114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45934.938076736114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45934.938076736114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45934.938076736114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45934.938076736114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45934.938076736114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45934.938076736114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45934.938076736114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45934.938076736114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45934.938076736114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45934.938076736114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45934.938076736114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45934.938076736114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45934.938076736114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45934.938076736114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45934.938076736114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45934.938076736114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45934.938076736114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45934.938076736114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45934.938076736114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45934.938076736114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45934.938076736114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45934.938076736114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45934.938076736114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45934.938076736114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45934.938076736114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45934.938076736114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45934.938076736114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45934.938076736114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45934.938076736114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45934.938076736114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45934.938076736114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45934.938076736114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45934.938076736114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45934.938076736114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45934.938076736114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45934.938076736114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45934.938076736114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45934.938076736114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45934.938076736114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45934.938076736114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45934.938076736114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45934.938076736114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45934.938076736114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45934.938076736114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45934.938076736114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45934.938076736114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45934.938076736114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45934.938076736114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45934.938076736114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45934.938076736114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45934.938076736114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45934.938076736114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45934.938076736114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45934.938076736114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45934.938076736114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45934.938076736114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45934.938076736114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45934.938076736114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45934.938076736114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45934.938076736114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45934.938076736114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45934.938076736114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45934.938076736114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45934.938076736114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45934.938076736114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45934.938076736114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45934.938076736114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45934.938076736114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45934.938076736114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45934.938076736114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45934.938076736114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45934.938076736114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45934.938076736114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45934.938076736114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45934.938076736114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45934.938076736114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45934.938076736114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45934.938076736114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45934.938076736114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45934.938076736114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45934.938076736114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45934.938076736114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45934.938076736114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45934.938076736114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45934.938076736114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45934.938076736114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45934.938076736114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45934.938076736114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45934.938076736114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45934.938076736114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45934.938076736114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45934.938076736114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45934.938076736114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45934.938076736114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45934.938076736114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45934.938076736114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45934.938076736114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45934.938076736114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45934.938076736114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45934.938076736114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45934.938076736114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45934.938076736114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45934.938076736114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45934.938076736114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45934.938076736114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45934.938076736114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45934.938076736114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45934.938076736114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45934.938076736114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45934.938076736114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45934.938076736114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45934.938076736114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45934.938076736114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45934.938076736114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45934.938076736114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45934.938076736114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45934.938076736114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45934.938076736114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45934.938076736114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45934.938076736114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45934.938076736114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45934.938076736114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45934.938076736114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45934.938076736114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45934.938076736114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45934.938076736114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45934.938076736114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45934.938076736114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45934.938076736114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45934.938076736114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45934.938076736114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45934.938076736114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45934.938076736114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45934.938076736114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45934.938076736114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45934.938076736114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45934.938076736114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45934.938076736114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45934.938076736114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45934.938076736114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45934.938076736114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45934.938076736114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45934.938076736114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45934.938076736114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45934.938076736114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45934.938076736114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45934.938076736114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45934.938076736114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45934.938076736114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45934.938076736114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45934.938076736114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45934.938076736114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45934.938076736114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45934.938076736114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45934.938076736114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45934.938076736114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45934.938076736114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45934.938076736114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45934.938076736114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45934.938076736114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45934.938076736114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45934.938076736114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45934.938076736114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45934.938076736114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45934.938076736114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45934.938076736114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45934.938076736114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45934.938076736114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45934.938076736114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45934.938076736114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45934.938076736114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45934.938076736114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45934.938076736114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45934.938076736114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45934.938076736114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45934.938076736114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45934.938076736114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45934.938076736114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45934.938076736114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45934.938076736114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45934.938076736114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45934.938076736114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45934.938076736114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45934.938076736114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45934.938076736114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45934.938076736114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45934.938076736114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45934.938076736114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45934.938076736114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45934.938076736114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45934.938076736114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45934.938076736114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45934.938076736114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45934.938076736114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45934.938076736114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45934.938076736114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45934.938076736114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45934.938076736114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45934.938076736114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45934.938076736114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45934.938076736114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45934.938076736114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45934.938076736114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45934.938076736114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45934.938076736114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45934.938076736114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45934.938076736114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45934.938076736114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45934.938076736114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45934.938076736114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45934.938076736114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45934.938076736114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45934.938076736114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45934.938076736114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45934.938076736114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45934.938076736114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45934.938076736114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45934.938076736114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45934.938076736114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45934.938076736114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45934.938076736114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45934.938076736114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45934.938076736114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45934.938076736114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45934.938076736114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45934.938076736114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45934.938076736114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45934.938076736114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45934.938076736114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45934.938076736114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45934.938076736114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45934.938076736114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45934.938076736114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45934.938076736114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45934.938076736114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45934.938076736114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45934.938076736114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45934.938076736114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45934.938076736114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45934.938076736114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45934.938076736114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45934.938076736114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45934.938076736114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45934.938076736114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45934.938076736114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45934.938076736114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45934.938076736114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45934.938076736114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45934.938076736114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45934.938076736114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45934.938076736114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45934.938076736114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45934.938076736114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45934.938076736114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45934.938076736114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45934.938076736114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45934.938076736114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45934.938076736114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45934.938076736114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45934.938076736114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45934.938076736114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45934.938076736114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45934.938076736114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45934.938076736114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45934.938076736114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45934.938076736114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45934.938076736114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45934.938076736114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45934.938076736114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45934.938076736114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45934.938076736114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45934.938076736114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45934.938076736114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45934.938076736114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45934.938076736114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45934.938076736114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45934.938076736114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45934.938076736114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45934.938076736114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45934.938076736114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45934.938076736114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45934.938076736114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45934.938076736114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45934.938076736114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45934.938076736114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45934.938076736114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45934.938076736114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45934.938076736114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45934.938076736114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45934.938076736114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45934.938076736114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45934.938076736114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45934.938076736114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45934.938076736114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45934.938076736114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45934.938076736114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45934.938076736114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45934.938076736114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45934.938076736114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45934.938076736114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45934.938076736114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45934.938076736114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45934.938076736114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45934.938076736114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45934.938076736114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45934.938076736114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45934.938076736114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45934.938076736114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45934.938076736114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45934.938076736114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45934.938076736114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45934.938076736114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45934.938076736114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45934.938076736114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45934.938076736114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45934.938076736114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45934.938076736114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45934.938076736114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45934.938076736114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45934.938076736114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45934.938076736114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45934.938076736114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45934.938076736114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45934.938076736114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45934.938076736114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45934.938076736114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45934.938076736114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45934.938076736114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45934.938076736114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45934.938076736114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45934.938076736114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45934.938076736114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45934.938076736114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45934.938076736114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45934.938076736114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45934.938076736114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45934.938076736114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45934.938076736114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45934.938076736114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45934.938076736114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45934.938076736114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45934.938076736114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45934.938076736114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45934.938076736114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45934.938076736114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45934.938076736114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45934.938076736114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45934.938076736114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45934.938076736114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45934.938076736114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45934.938076736114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45934.938076736114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45934.938076736114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45934.938076736114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45934.938076736114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45934.938076736114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45934.938076736114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45934.938076736114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45934.938076736114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45934.938076736114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45934.938076736114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45934.938076736114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45934.938076736114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45934.938076736114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45934.938076736114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45934.938076736114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45934.938076736114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45934.938076736114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45934.938076736114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45934.938076736114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45934.938076736114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45934.938076736114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45934.938076736114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45934.938076736114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45934.938076736114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45934.938076736114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45934.938076736114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45934.938076736114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45934.938076736114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45934.938076736114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45934.938076736114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45934.938076736114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45934.938076736114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45934.938076736114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45934.938076736114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45934.938076736114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45934.938076736114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45934.938076736114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45934.938076736114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45934.938076736114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45934.938076736114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45934.938076736114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45934.938076736114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45934.938076736114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45934.938076736114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45934.938076736114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45934.938076736114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45934.938076736114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45934.938076736114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45934.938076736114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45934.938076736114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45934.938076736114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45934.938076736114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45934.938076736114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45934.938076736114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45934.938076736114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45934.938076736114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45934.938076736114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45934.938076736114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45934.938076736114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45934.938076736114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45934.938076736114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45934.938076736114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45934.938076736114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45934.938076736114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45934.938076736114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45934.938076736114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45934.938076736114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45934.938076736114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45934.938076736114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45934.938076736114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45934.938076736114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45934.938076736114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45934.938076736114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45934.938076736114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45934.938076736114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45934.938076736114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45934.938076736114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45934.938076736114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45934.938076736114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45934.938076736114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45934.938076736114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45934.938076736114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45934.938076736114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45934.938076736114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45934.938076736114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45934.938076736114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45934.938076736114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45934.938076736114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45934.938076736114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45934.938076736114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45934.938076736114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45934.938076736114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45934.938076736114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45934.938076736114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45934.938076736114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45934.938076736114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45934.938076736114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45934.938076736114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45934.938076736114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45934.938076736114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45934.938076736114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45934.938076736114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45934.938076736114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45934.938076736114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45934.938076736114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45934.938076736114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45934.938076736114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45934.938076736114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45934.938076736114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45934.938076736114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45934.938076736114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45934.938076736114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45934.938076736114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45934.938076736114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45934.938076736114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45934.938076736114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45934.938076736114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45934.938076736114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45934.938076736114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45934.938076736114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45934.938076736114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45934.938076736114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45934.938076736114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45934.938076736114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45934.938076736114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45934.938076736114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45934.938076736114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45934.938076736114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45934.938076736114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45934.938076736114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45934.938076736114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45934.938076736114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45934.938076736114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45934.938076736114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45934.938076736114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45934.938076736114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45934.938076736114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45934.938076736114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45934.938076736114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45934.938076736114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45934.938076736114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45934.938076736114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45934.938076736114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45934.938076736114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45934.938076736114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45934.938076736114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45934.938076736114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45934.938076736114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45934.938076736114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45934.938076736114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45934.938076736114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45934.938076736114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45934.938076736114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45934.938076736114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45934.938076736114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45934.938076736114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45934.938076736114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45934.938076736114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45934.938076736114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45934.938076736114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45934.938076736114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45934.938076736114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45934.938076736114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45934.938076736114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45934.938076736114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45934.938076736114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45934.938076736114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45934.938076736114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45934.938076736114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45934.938076736114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45934.938076736114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45934.938076736114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45934.938076736114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45934.938076736114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45934.938076736114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45934.938076736114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45934.938076736114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45934.938076736114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45934.938076736114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45934.938076736114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45934.938076736114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45934.938076736114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45934.938076736114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45934.938076736114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45934.938076736114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45934.938076736114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45934.938076736114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45934.938076736114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45934.938076736114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45934.938076736114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45934.938076736114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45934.938076736114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45934.938076736114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45934.938076736114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45934.938076736114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45934.938076736114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45934.938076736114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45934.938076736114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45934.938076736114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45934.938076736114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45934.938076736114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45934.938076736114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45934.938076736114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45934.938076736114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45934.938076736114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45934.938076736114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45934.938076736114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45934.938076736114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45934.938076736114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45934.938076736114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45934.938076736114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45934.938076736114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45934.938076736114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45934.938076736114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45934.938076736114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45934.938076736114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45934.938076736114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45934.938076736114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45934.938076736114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45934.938076736114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45934.938076736114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45934.938076736114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45934.938076736114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45934.938076736114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45934.938076736114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45934.938076736114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45934.938076736114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45934.938076736114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45934.938076736114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45934.938076736114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45934.938076736114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45934.938076736114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45934.938076736114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45934.938076736114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45934.938076736114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45934.938076736114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45934.938076736114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45934.938076736114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45934.938076736114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45934.938076736114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45934.938076736114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45934.938076736114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45934.938076736114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45934.938076736114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45934.938076736114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45934.938076736114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45934.938076736114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45934.938076736114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45934.938076736114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45934.938076736114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45934.938076736114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45934.938076736114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45934.938076736114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45934.938076736114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45934.938076736114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45934.938076736114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45934.938076736114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45934.938076736114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45934.938076736114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45934.938076736114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45934.938076736114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45934.938076736114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45934.938076736114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45934.938076736114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45934.938076736114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45934.938076736114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45934.938076736114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45934.938076736114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45934.938076736114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45934.938076736114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45934.938076736114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45934.938076736114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45934.938076736114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45934.938076736114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45934.938076736114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45934.938076736114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45934.938076736114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45934.938076736114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45934.938076736114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45934.938076736114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45934.938076736114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45934.938076736114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45934.938076736114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45934.938076736114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45934.938076736114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45934.938076736114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45934.938076736114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45934.938076736114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45934.938076736114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45934.938076736114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45934.938076736114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45934.938076736114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45934.938076736114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45934.938076736114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45934.938076736114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45934.938076736114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45934.938076736114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45934.938076736114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45934.938076736114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45934.938076736114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45934.938076736114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45934.938076736114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45934.938076736114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45934.938076736114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45934.938076736114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45934.938076736114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45934.938076736114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45934.938076736114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45934.938076736114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45934.938076736114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45934.938076736114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45934.938076736114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45934.938076736114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45934.938076736114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45934.938076736114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45934.938076736114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45934.938076736114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45934.938076736114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45934.938076736114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45934.938076736114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45934.938076736114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45934.938076736114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45934.938076736114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45934.938076736114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45934.938076736114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45934.938076736114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45934.938076736114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45934.938076736114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45934.938076736114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45934.938076736114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45934.938076736114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45934.938076736114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45934.938076736114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45934.938076736114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45934.938076736114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45934.938076736114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45934.938076736114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45934.938076736114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45934.938076736114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45934.938076736114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45934.938076736114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45934.938076736114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45934.938076736114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45934.938076736114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45934.938076736114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45934.938076736114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45934.938076736114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45934.938076736114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45934.938076736114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45934.938076736114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45934.938076736114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45934.938076736114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45934.938076736114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45934.938076736114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45934.938076736114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45934.938076736114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45934.938076736114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45934.938076736114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45934.938076736114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45934.938076736114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45934.938076736114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45934.938076736114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45934.938076736114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45934.938076736114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45934.938076736114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45934.938076736114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45934.938076736114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45934.938076736114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45934.938076736114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45934.938076736114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45934.938076736114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45934.938076736114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45934.938076736114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45934.938076736114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45934.938076736114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45934.938076736114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45934.938076736114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45934.938076736114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45934.938076736114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45934.938076736114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45934.938076736114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45934.938076736114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45934.938076736114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45934.938076736114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45934.938076736114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45934.938076736114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45934.938076736114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45934.938076736114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45934.938076736114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45934.938076736114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45934.938076736114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45934.938076736114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45934.938076736114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45934.938076736114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45934.938076736114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45934.938076736114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45934.938076736114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45934.938076736114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45934.938076736114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45934.938076736114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45934.938076736114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45934.938076736114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45934.938076736114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45934.938076736114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45934.938076736114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45934.938076736114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45934.938076736114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45934.938076736114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45934.938076736114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45934.938076736114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45934.938076736114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45934.938076736114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45934.938076736114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45934.938076736114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45934.938076736114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45934.938076736114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45934.938076736114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45934.938076736114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45934.938076736114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45934.938076736114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45934.938076736114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45934.938076736114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45934.938076736114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45934.938076736114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45934.938076736114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45934.938076736114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45934.938076736114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45934.938076736114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45934.938076736114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45934.938076736114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45934.938076736114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45934.938076736114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45934.938076736114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45934.938076736114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45934.938076736114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45934.938076736114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45934.938076736114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45934.938076736114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45934.938076736114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45934.938076736114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45934.938076736114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45934.938076736114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45934.938076736114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45934.938076736114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45934.938076736114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45934.938076736114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45934.938076736114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45934.938076736114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45934.938076736114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45934.938076736114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45934.938076736114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45934.938076736114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45934.938076736114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45934.938076736114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45934.938076736114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45934.938076736114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45934.938076736114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45934.938076736114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45934.938076736114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45934.938076736114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45934.938076736114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45934.938076736114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45934.938076736114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45934.938076736114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45934.938076736114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45934.938076736114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45934.938076736114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45934.938076736114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45934.938076736114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45934.938076736114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45934.938076736114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45934.938076736114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45934.938076736114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45934.938076736114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45934.938076736114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45934.938076736114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45934.938076736114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45934.938076736114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45934.938076736114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45934.938076736114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45934.938076736114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45934.938076736114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45934.938076736114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45934.938076736114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45934.938076736114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45934.938076736114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45934.938076736114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45934.938076736114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45934.938076736114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45934.938076736114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45934.938076736114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45934.938076736114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45934.938076736114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45934.938076736114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45934.938076736114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45934.938076736114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45934.938076736114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45934.938076736114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45934.938076736114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45934.938076736114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45934.938076736114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45934.938076736114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45934.938076736114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45934.938076736114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45934.938076736114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45934.938076736114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45934.938076736114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45934.938076736114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45934.938076736114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45934.938076736114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45934.938076736114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45934.938076736114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45934.938076736114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45934.938076736114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45934.938076736114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45934.938076736114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45934.938076736114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45934.938076736114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45934.938076736114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45934.938076736114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45934.938076736114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45934.938076736114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45934.938076736114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45934.938076736114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45934.938076736114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45934.938076736114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45934.938076736114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45934.938076736114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45934.938076736114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45934.938076736114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45934.938076736114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45934.938076736114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45934.938076736114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45934.938076736114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45934.938076736114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45934.938076736114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45934.938076736114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45934.938076736114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45934.938076736114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45934.938076736114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45934.938076736114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45934.938076736114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45934.938076736114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45934.938076736114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45934.938076736114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45934.938076736114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45934.938076736114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45934.938076736114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45934.938076736114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45934.938076736114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45934.938076736114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45934.938076736114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45934.938076736114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45934.938076736114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45934.938076736114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45934.938076736114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45934.938076736114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45934.938076736114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45934.938076736114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45934.938076736114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45934.938076736114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45934.938076736114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45934.938076736114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45934.938076736114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45934.938076736114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45934.938076736114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45934.938076736114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45934.938076736114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45934.938076736114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45934.938076736114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45934.938076736114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45934.938076736114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45934.938076736114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45934.938076736114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45934.938076736114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45934.938076736114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45934.938076736114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45934.938076736114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45934.938076736114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45934.938076736114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45934.938076736114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45934.938076736114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45934.938076736114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45934.938076736114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45934.938076736114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45934.938076736114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45934.938076736114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45934.938076736114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45934.938076736114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45934.938076736114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45934.938076736114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45934.938076736114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45934.938076736114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45934.938076736114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45934.938076736114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45934.938076736114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45934.938076736114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45934.938076736114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45934.938076736114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45934.938076736114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45934.938076736114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45934.938076736114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45934.938076736114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45934.938076736114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45934.938076736114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45934.938076736114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45934.938076736114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45934.938076736114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45934.938076736114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45934.938076736114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45934.938076736114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45934.938076736114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45934.938076736114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45934.938076736114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45934.938076736114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45934.938076736114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45934.938076736114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45934.938076736114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45934.938076736114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45934.938076736114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45934.938076736114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45934.938076736114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45934.938076736114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45934.938076736114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45934.938076736114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45934.938076736114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45934.938076736114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45934.938076736114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45934.938076736114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45934.938076736114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45934.938076736114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45934.938076736114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45934.938076736114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45934.938076736114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45934.938076736114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45934.938076736114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45934.938076736114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45934.938076736114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45934.938076736114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45934.938076736114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45934.938076736114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45934.938076736114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45934.938076736114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45934.938076736114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45934.938076736114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45934.938076736114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45934.938076736114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45934.938076736114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45934.938076736114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45934.938076736114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45934.938076736114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45934.938076736114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45934.938076736114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45934.938076736114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45934.938076736114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45934.938076736114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45934.938076736114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45934.938076736114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45934.938076736114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45934.938076736114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45934.938076736114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45934.938076736114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45934.938076736114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45934.938076736114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45934.938076736114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45934.938076736114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45934.938076736114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45934.938076736114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45934.938076736114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45934.938076736114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45934.938076736114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45934.938076736114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45934.938076736114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45934.938076736114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45934.938076736114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45934.938076736114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45934.938076736114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45934.938076736114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45934.938076736114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45934.938076736114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45934.938076736114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45934.938076736114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45934.938076736114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45934.938076736114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45934.938076736114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45934.938076736114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45934.938076736114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45934.938076736114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45934.938076736114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45934.938076736114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45934.938076736114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45934.938076736114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45934.938076736114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45934.938076736114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45934.938076736114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45934.938076736114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45934.938076736114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45934.938076736114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45934.938076736114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45934.938076736114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45934.938076736114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45934.938076736114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45934.938076736114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45934.938076736114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45934.938076736114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45934.938076736114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45934.938076736114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45934.938076736114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45934.938076736114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45934.938076736114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45934.938076736114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45934.938076736114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45934.938076736114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45934.938076736114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45934.938076736114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45934.938076736114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45934.938076736114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45934.938076736114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45934.938076736114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45934.938076736114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45934.938076736114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45934.938076736114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45934.938076736114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45934.938076736114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45934.938076736114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45934.938076736114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45934.938076736114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45934.938076736114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45934.938076736114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45934.938076736114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45934.938076736114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45934.938076736114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45934.938076736114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45934.938076736114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45934.938076736114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45934.938076736114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45934.938076736114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45934.938076736114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45934.938076736114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45934.938076736114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45934.938076736114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45934.938076736114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45934.938076736114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45934.938076736114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45934.938076736114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45934.938076736114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45934.938076736114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45934.938076736114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45934.938076736114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45934.938076736114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45934.938076736114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45934.938076736114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45934.938076736114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45934.938076736114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45934.938076736114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45934.938076736114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45934.938076736114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45934.938076736114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45934.938076736114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45934.938076736114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45934.938076736114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45934.938076736114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45934.938076736114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45934.938076736114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45934.938076736114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45934.938076736114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45934.938076736114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45934.938076736114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45934.938076736114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45934.938076736114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45934.938076736114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45934.938076736114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45934.938076736114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45934.938076736114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45934.938076736114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45934.938076736114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45934.938076736114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45934.938076736114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45934.938076736114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45934.938076736114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45934.938076736114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45934.938076736114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45934.938076736114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45934.938076736114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45934.938076736114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45934.938076736114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45934.938076736114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45934.938076736114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45934.938076736114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45934.938076736114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45934.938076736114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45934.938076736114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45934.938076736114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45934.938076736114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45934.938076736114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45934.938076736114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45934.938076736114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45934.938076736114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45934.938076736114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45934.938076736114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45934.938076736114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45934.938076736114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45934.938076736114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45934.938076736114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45934.938076736114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45934.938076736114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45934.938076736114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45934.938076736114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45934.938076736114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45934.938076736114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45934.938076736114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45934.938076736114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45934.938076736114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45934.938076736114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45934.938076736114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45934.938076736114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45934.938076736114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45934.938076736114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45934.938076736114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45934.938076736114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45934.938076736114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45934.938076736114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45934.938076736114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45934.938076736114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45934.938076736114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45934.938076736114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45934.938076736114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45934.938076736114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45934.938076736114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45934.938076736114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45934.938076736114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45934.938076736114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45934.938076736114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45934.938076736114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45934.938076736114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45934.938076736114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45934.938076736114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45934.938076736114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45934.938076736114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45934.938076736114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45934.938076736114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45934.938076736114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45934.938076736114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45934.938076736114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45934.938076736114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45934.938076736114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45934.938076736114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45934.938076736114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45934.938076736114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45934.938076736114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45934.938076736114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45934.938076736114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45934.938076736114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45934.938076736114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45934.938076736114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45934.938076736114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45934.938076736114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45934.938076736114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45934.938076736114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45934.938076736114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45934.938076736114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45934.938076736114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45934.938076736114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45934.938076736114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45934.938076736114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45934.938076736114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45934.938076736114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45934.938076736114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45934.938076736114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45934.938076736114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45934.938076736114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45934.938076736114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45934.938076736114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45934.938076736114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45934.938076736114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45934.938076736114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45934.938076736114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45934.938076736114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45934.938076736114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45934.938076736114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45934.938076736114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45934.938076736114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45934.938076736114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45934.938076736114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45934.938076736114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45934.938076736114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45934.938076736114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45934.938076736114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45934.938076736114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45934.938076736114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45934.938076736114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45934.938076736114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45934.938076736114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45934.938076736114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45934.938076736114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45934.938076736114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45934.938076736114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45934.938076736114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45934.938076736114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45934.938076736114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45934.938076736114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45934.938076736114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45934.938076736114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45934.938076736114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45934.938076736114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45934.938076736114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45934.938076736114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45934.938076736114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45934.938076736114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45934.938076736114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45934.938076736114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45934.938076736114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45934.938076736114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45934.938076736114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45934.938076736114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45934.938076736114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45934.938076736114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45934.938076736114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45934.938076736114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45934.938076736114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45934.938076736114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45934.938076736114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45934.938076736114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45934.938076736114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45934.938076736114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45934.938076736114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45934.938076736114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45934.938076736114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45934.938076736114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45934.938076736114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45934.938076736114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45934.938076736114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45934.938076736114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45934.938076736114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45934.938076736114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45934.938076736114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45934.938076736114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45934.938076736114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45934.938076736114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45934.938076736114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45934.938076736114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45934.938076736114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45934.938076736114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45934.938076736114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45934.938076736114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45934.938076736114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45934.938076736114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45934.938076736114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45934.938076736114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45934.938076736114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45934.938076736114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45934.938076736114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45934.938076736114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45934.938076736114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45934.938076736114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45934.938076736114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45934.938076736114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45934.938076736114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45934.938076736114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45934.938076736114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45934.938076736114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45934.938076736114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45934.938076736114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45934.938076736114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45934.938076736114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45934.938076736114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45934.938076736114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45934.938076736114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45934.938076736114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45934.938076736114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45934.938076736114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45934.938076736114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45934.938076736114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45934.938076736114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45934.938076736114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45934.938076736114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45934.938076736114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45934.938076736114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45934.938076736114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45934.938076736114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45934.938076736114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45934.938076736114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45934.938076736114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45934.938076736114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45934.938076736114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45934.938076736114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45934.938076736114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45934.938076736114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45934.938076736114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45934.938076736114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45934.938076736114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45934.938076736114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45934.938076736114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45934.938076736114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45934.938076736114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45934.938076736114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45934.938076736114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45934.938076736114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45934.938076736114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45934.938076736114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45934.938076736114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45934.938076736114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45934.938076736114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45934.938076736114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45934.938076736114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45934.938076736114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45934.938076736114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45934.938076736114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45934.938076736114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45934.938076736114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231.45735914351826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4.0477989583378076</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0.2356461805611616</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9.2243402781605255E-2</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2.8528125003504101E-2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c r="B7" s="110" t="str">
        <f>IFERROR(VLOOKUP(D7,DB!A:K,11,0),"")</f>
        <v/>
      </c>
      <c r="C7" s="111"/>
      <c r="D7" s="107"/>
      <c r="E7" s="112"/>
      <c r="F7" s="113"/>
      <c r="G7" s="114">
        <f ca="1">IFERROR(NOW()-F7,"")</f>
        <v>45934.938076736114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45934.938076736114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45934.938076736114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45934.938076736114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45934.938076736114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45934.938076736114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45934.938076736114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45934.938076736114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45934.938076736114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45934.938076736114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45934.938076736114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45934.938076736114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45934.938076736114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45934.938076736114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45934.938076736114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45934.938076736114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45934.938076736114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45934.938076736114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45934.938076736114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45934.938076736114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45934.938076736114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45934.938076736114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45934.938076736114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45934.938076736114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45934.938076736114</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43.106016550926142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8.749199421297817</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8.5773495375178754E-2</v>
      </c>
      <c r="H4" s="38">
        <v>45934.846458333333</v>
      </c>
      <c r="I4" s="37" t="str">
        <f>IFERROR(VLOOKUP(D4,DB!A:F,6,0),"")</f>
        <v>Generator-SG</v>
      </c>
      <c r="J4" s="37" t="str">
        <f>IFERROR(VLOOKUP(D4,DB!A:G,7,0),"")</f>
        <v>Vandalized</v>
      </c>
      <c r="K4" s="37" t="s">
        <v>39071</v>
      </c>
      <c r="L4" s="37" t="str">
        <f>IFERROR(VLOOKUP(D4,DB!A:I,9,0),"")</f>
        <v>Latis</v>
      </c>
      <c r="M4" s="136"/>
    </row>
    <row r="5" spans="1:13" ht="15.75">
      <c r="A5" s="37"/>
      <c r="B5" s="37" t="str">
        <f>IFERROR(VLOOKUP(D5,DB!A:K,11,0),"")</f>
        <v/>
      </c>
      <c r="C5" s="37"/>
      <c r="D5" s="141"/>
      <c r="E5" s="37"/>
      <c r="F5" s="38"/>
      <c r="G5" s="39">
        <f ca="1">IFERROR(NOW()-F5,"-")</f>
        <v>45934.938076736114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45934.938076736114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45934.938076736114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45934.938076736114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45934.938076736114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45934.938076736114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45934.938076736114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45934.938076736114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45934.938076736114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45934.938076736114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45934.938076736114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45934.938076736114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45934.938076736114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45934.938076736114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45934.938076736114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45934.938076736114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45934.938076736114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45934.938076736114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45934.938076736114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45934.938076736114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45934.938076736114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45934.938076736114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45934.938076736114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45934.938076736114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45934.938076736114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45934.938076736114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45934.938076736114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45934.938076736114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45934.938076736114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45934.938076736114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45934.938076736114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45934.938076736114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45934.938076736114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45934.938076736114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45934.938076736114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45934.938076736114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45934.938076736114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45934.938076736114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45934.938076736114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45934.938076736114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45934.938076736114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45934.938076736114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45934.938076736114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45934.938076736114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45934.938076736114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45934.938076736114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45934.938076736114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45934.938076736114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45934.938076736114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45934.938076736114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45934.938076736114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45934.938076736114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45934.938076736114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45934.938076736114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45934.938076736114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45934.938076736114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45934.938076736114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45934.938076736114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45934.938076736114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45934.938076736114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45934.938076736114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45934.938076736114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45934.938076736114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45934.938076736114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45934.938076736114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45934.938076736114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45934.938076736114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45934.938076736114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45934.938076736114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45934.938076736114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45934.938076736114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45934.938076736114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45934.938076736114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45934.938076736114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45934.938076736114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45934.938076736114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45934.938076736114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45934.938076736114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45934.938076736114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45934.938076736114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45934.938076736114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45934.938076736114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45934.938076736114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45934.938076736114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45934.938076736114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45934.938076736114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45934.938076736114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45934.938076736114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45934.938076736114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45934.938076736114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45934.938076736114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45934.938076736114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45934.938076736114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45934.938076736114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45934.938076736114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45934.938076736114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45934.938076736114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45934.938076736114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45934.938076736114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45934.938076736114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45934.938076736114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45934.938076736114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45934.938076736114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45934.938076736114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45934.938076736114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45934.938076736114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45934.938076736114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45934.938076736114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45934.938076736114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45934.938076736114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45934.938076736114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45934.938076736114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45934.938076736114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45934.938076736114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45934.938076736114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45934.938076736114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45934.938076736114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45934.938076736114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45934.938076736114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45934.938076736114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45934.938076736114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45934.938076736114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45934.938076736114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45934.938076736114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45934.938076736114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45934.938076736114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45934.938076736114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45934.938076736114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45934.938076736114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45934.938076736114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45934.938076736114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45934.938076736114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45934.938076736114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45934.938076736114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45934.938076736114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45934.938076736114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45934.938076736114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45934.938076736114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45934.938076736114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45934.938076736114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45934.938076736114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45934.938076736114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45934.938076736114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45934.938076736114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45934.938076736114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45934.938076736114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45934.938076736114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45934.938076736114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45934.938076736114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45934.938076736114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45934.938076736114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45934.938076736114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45934.938076736114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45934.938076736114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45934.938076736114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45934.938076736114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45934.938076736114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45934.938076736114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45934.938076736114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45934.938076736114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45934.938076736114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45934.938076736114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45934.938076736114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45934.938076736114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45934.938076736114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45934.938076736114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45934.938076736114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45934.938076736114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45934.938076736114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45934.938076736114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45934.938076736114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45934.938076736114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45934.938076736114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45934.938076736114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45934.938076736114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45934.938076736114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45934.938076736114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45934.938076736114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45934.938076736114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45934.938076736114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1.0571045138931368</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8.1652295138919726</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2.1194309027778218</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1.2327526620429126</v>
      </c>
      <c r="H5" s="140">
        <v>45933.228229166663</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1</v>
      </c>
      <c r="D6" s="137" t="s">
        <v>33012</v>
      </c>
      <c r="E6" s="137" t="s">
        <v>38964</v>
      </c>
      <c r="F6" s="140">
        <v>45934.893229166664</v>
      </c>
      <c r="G6" s="137">
        <f ca="1">IFERROR(NOW()-F6,"-")</f>
        <v>4.4847569450212177E-2</v>
      </c>
      <c r="H6" s="140">
        <v>45934.926180555558</v>
      </c>
      <c r="I6" s="137" t="str">
        <f>IFERROR(VLOOKUP(D6,DB!A:F,6,0),"")</f>
        <v>SCECO</v>
      </c>
      <c r="J6" s="137" t="str">
        <f>IFERROR(VLOOKUP(D6,DB!A:G,7,0),"")</f>
        <v>Dead</v>
      </c>
      <c r="K6" s="137" t="s">
        <v>39080</v>
      </c>
      <c r="L6" s="137" t="str">
        <f>IFERROR(VLOOKUP(D6,DB!A:I,9,0),"")</f>
        <v>Latis</v>
      </c>
      <c r="M6" s="137"/>
    </row>
    <row r="7" spans="1:16383" ht="31.5" customHeight="1">
      <c r="A7" s="121"/>
      <c r="B7" s="137" t="str">
        <f>IFERROR(VLOOKUP(D7,DB!A:K,11,0),"")</f>
        <v/>
      </c>
      <c r="C7" s="137"/>
      <c r="D7" s="137"/>
      <c r="E7" s="137"/>
      <c r="F7" s="137"/>
      <c r="G7" s="137">
        <f ca="1">IFERROR(NOW()-F7,"-")</f>
        <v>45934.938076736114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45934.938076736114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45934.938076736114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45934.938076736114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45934.938076736114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45934.938076736114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45934.938076736114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45934.938076736114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45934.938076736114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45934.938076736114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45934.938076736114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45934.938076736114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45934.938076736114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45934.938076736114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45934.938076736114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45934.938076736114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45934.938076736114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45934.938076736114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45934.938076736114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45934.938076736114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45934.938076736114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45934.938076736114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45934.938076736114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45934.938076736114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45934.938076736114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45934.938076736114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45934.938076736114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45934.938076736114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45934.938076736114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45934.938076736114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45934.938076736114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45934.938076736114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45934.938076736114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45934.938076736114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45934.938076736114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45934.938076736114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45934.938076736114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45934.938076736114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45934.938076736114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45934.938076736114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45934.938076736114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45934.938076736114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45934.938076736114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45934.938076736114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45934.938076736114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45934.938076736114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45934.938076736114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45934.938076736114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45934.938076736114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45934.938076736114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45934.938076736114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45934.938076736114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45934.938076736114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45934.938076736114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45934.938076736114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45934.938076736114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45934.938076736114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45934.938076736114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45934.938076736114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45934.938076736114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45934.938076736114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45934.938076736114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45934.938076736114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45934.938076736114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45934.938076736114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45934.938076736114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45934.938076736114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45934.938076736114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45934.938076736114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45934.938076736114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45934.938076736114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45934.938076736114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45934.938076736114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45934.938076736114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45934.938076736114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45934.938076736114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45934.938076736114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45934.938076736114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45934.938076736114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45934.938076736114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45934.938076736114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45934.938076736114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45934.938076736114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45934.938076736114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45934.938076736114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45934.938076736114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45934.938076736114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45934.938076736114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45934.938076736114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45934.938076736114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45934.938076736114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45934.938076736114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45934.938076736114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45934.938076736114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45934.938076736114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45934.938076736114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45934.938076736114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45934.938076736114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45934.938076736114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45934.938076736114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45934.938076736114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45934.938076736114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45934.938076736114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45934.938076736114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45934.938076736114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45934.938076736114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45934.938076736114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45934.938076736114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45934.938076736114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45934.938076736114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45934.938076736114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45934.938076736114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45934.938076736114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45934.938076736114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45934.938076736114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45934.938076736114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45934.938076736114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45934.938076736114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45934.938076736114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45934.938076736114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45934.938076736114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45934.938076736114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45934.938076736114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45934.938076736114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45934.938076736114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45934.938076736114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45934.938076736114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45934.938076736114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45934.938076736114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45934.938076736114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45934.938076736114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45934.938076736114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45934.938076736114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45934.938076736114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45934.938076736114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45934.938076736114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45934.938076736114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45934.938076736114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45934.938076736114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45934.938076736114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45934.938076736114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45934.938076736114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45934.938076736114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45934.938076736114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45934.938076736114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45934.938076736114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45934.938076736114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45934.938076736114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45934.938076736114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45934.938076736114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45934.938076736114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45934.938076736114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45934.938076736114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45934.938076736114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45934.938076736114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45934.938076736114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45934.938076736114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45934.938076736114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45934.938076736114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45934.938076736114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45934.938076736114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45934.938076736114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45934.938076736114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45934.938076736114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45934.938076736114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45934.938076736114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45934.938076736114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45934.938076736114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45934.938076736114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45934.938076736114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45934.938076736114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45934.938076736114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45934.938076736114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45934.938076736114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45934.938076736114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45934.938076736114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45934.938076736114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45934.938076736114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45934.938076736114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45934.938076736114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45934.938076736114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45934.938076736114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45934.938076736114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45934.938076736114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45934.938076736114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45934.938076736114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45934.938076736114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45934.938076736114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45934.938076736114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45934.938076736114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45934.938076736114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45934.938076736114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45934.938076736114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45934.938076736114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45934.938076736114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45934.938076736114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45934.938076736114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45934.938076736114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45934.938076736114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45934.938076736114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45934.938076736114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45934.938076736114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45934.938076736114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45934.938076736114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45934.938076736114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45934.938076736114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45934.938076736114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45934.938076736114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45934.938076736114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45934.938076736114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45934.938076736114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45934.938076736114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45934.938076736114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45934.938076736114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45934.938076736114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45934.938076736114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45934.938076736114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45934.938076736114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45934.938076736114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45934.938076736114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45934.938076736114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45934.938076736114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45934.938076736114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45934.938076736114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45934.938076736114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45934.938076736114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45934.938076736114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45934.938076736114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45934.938076736114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45934.938076736114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45934.938076736114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45934.938076736114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45934.938076736114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45934.938076736114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45934.938076736114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45934.938076736114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45934.938076736114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45934.938076736114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45934.938076736114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45934.938076736114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45934.938076736114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45934.938076736114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45934.938076736114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45934.938076736114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45934.938076736114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45934.938076736114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45934.938076736114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45934.938076736114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45934.938076736114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45934.938076736114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45934.938076736114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45934.938076736114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45934.938076736114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45934.938076736114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45934.938076736114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45934.938076736114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45934.938076736114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45934.938076736114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45934.938076736114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45934.938076736114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45934.938076736114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45934.938076736114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45934.938076736114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45934.938076736114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45934.938076736114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45934.938076736114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45934.938076736114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45934.938076736114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45934.938076736114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45934.938076736114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45934.938076736114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45934.938076736114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45934.938076736114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45934.938076736114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45934.938076736114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45934.938076736114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45934.938076736114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45934.938076736114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45934.938076736114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45934.938076736114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45934.938076736114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45934.938076736114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45934.938076736114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45934.938076736114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45934.938076736114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45934.938076736114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45934.938076736114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45934.938076736114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45934.938076736114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45934.938076736114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45934.938076736114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45934.938076736114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45934.938076736114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45934.938076736114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45934.938076736114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45934.938076736114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45934.938076736114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45934.938076736114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