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71" documentId="13_ncr:1_{F6CB121F-512D-4AA6-A0C1-0FB36C537598}" xr6:coauthVersionLast="47" xr6:coauthVersionMax="47" xr10:uidLastSave="{50E9104D-D64B-4DA6-89F0-F779F3538F0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<sst xmlns="http://schemas.openxmlformats.org/spreadsheetml/2006/main" count="178588" uniqueCount="39078">
  <si>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</si>
  <si>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</si>
  <si>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</si>
  <si>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</si>
  <si>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</si>
  <si>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</si>
  <si>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</si>
  <si>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</si>
  <si>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</si>
  <si>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</si>
  <si>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</si>
  <si>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</si>
  <si>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</si>
  <si>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</si>
  <si>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</si>
  <si>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</si>
  <si>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</si>
  <si>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</si>
  <si>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</si>
  <si>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</si>
  <si>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</si>
  <si>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</si>
  <si>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</si>
  <si>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</si>
  <si>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</si>
  <si>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</si>
  <si>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</si>
  <si>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</si>
  <si>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</si>
  <si>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</si>
  <si>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</si>
  <si>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</si>
  <si>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</si>
  <si>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</si>
  <si>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</si>
  <si>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</si>
  <si>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</si>
  <si>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</si>
  <si>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</si>
  <si>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</si>
  <si>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</si>
  <si>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</si>
  <si>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</si>
  <si>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</si>
  <si>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</si>
  <si>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</si>
  <si>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</si>
  <si>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</si>
  <si>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</si>
  <si>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</si>
  <si>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</si>
  <si>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</si>
  <si>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</si>
  <si>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</si>
  <si>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</si>
  <si>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</si>
  <si>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</si>
  <si>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</si>
  <si>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</si>
  <si>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</si>
  <si>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</si>
  <si>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</si>
  <si>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</si>
  <si>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</si>
  <si>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</si>
  <si>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</si>
  <si>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</si>
  <si>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</si>
  <si>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</si>
  <si>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</si>
  <si>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</si>
  <si>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</si>
  <si>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</si>
  <si>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</si>
  <si>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</si>
  <si>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</si>
  <si>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</si>
  <si>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</si>
  <si>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</si>
  <si>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</si>
  <si>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</si>
  <si>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</si>
  <si>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</si>
  <si>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</si>
  <si>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</si>
  <si>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</si>
  <si>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</si>
  <si>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</si>
  <si>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</si>
  <si>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</si>
  <si>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</si>
  <si>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</si>
  <si>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</si>
  <si>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</si>
  <si>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</si>
  <si>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</si>
  <si>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</si>
  <si>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</si>
  <si>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</si>
  <si>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</si>
  <si>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</si>
  <si>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</si>
  <si>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</si>
  <si>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</si>
  <si>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</si>
  <si>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</si>
  <si>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</si>
  <si>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</si>
  <si>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</si>
  <si>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</si>
  <si>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</si>
  <si>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</si>
  <si>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</si>
  <si>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</si>
  <si>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</si>
  <si>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</si>
  <si>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</si>
  <si>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</si>
  <si>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</si>
  <si>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</si>
  <si>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</si>
  <si>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</si>
  <si>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</si>
  <si>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</si>
  <si>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</si>
  <si>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</si>
  <si>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</si>
  <si>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</si>
  <si>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</si>
  <si>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</si>
  <si>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</si>
  <si>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</si>
  <si>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</si>
  <si>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</si>
  <si>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</si>
  <si>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</si>
  <si>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</si>
  <si>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</si>
  <si>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</si>
  <si>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</si>
  <si>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</si>
  <si>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</si>
  <si>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</si>
  <si>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</si>
  <si>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</si>
  <si>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</si>
  <si>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</si>
  <si>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</si>
  <si>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</si>
  <si>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</si>
  <si>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</si>
  <si>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</si>
  <si>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</si>
  <si>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</si>
  <si>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</si>
  <si>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</si>
  <si>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</si>
  <si>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</si>
  <si>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</si>
  <si>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</si>
  <si>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</si>
  <si>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</si>
  <si>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</si>
  <si>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</si>
  <si>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</si>
  <si>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</si>
  <si>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</si>
  <si>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</si>
  <si>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</si>
  <si>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</si>
  <si>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</si>
  <si>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</si>
  <si>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</si>
  <si>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</si>
  <si>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</si>
  <si>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</si>
  <si>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</si>
  <si>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</si>
  <si>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</si>
  <si>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</si>
  <si>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</si>
  <si>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</si>
  <si>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</si>
  <si>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</si>
  <si>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</si>
  <si>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</si>
  <si>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</si>
  <si>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</si>
  <si>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</si>
  <si>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</si>
  <si>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</si>
  <si>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</si>
  <si>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</si>
  <si>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</si>
  <si>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</si>
  <si>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</si>
  <si>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</si>
  <si>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</si>
  <si>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</si>
  <si>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</si>
  <si>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</si>
  <si>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</si>
  <si>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</si>
  <si>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</si>
  <si>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</si>
  <si>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</si>
  <si>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</si>
  <si>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</si>
  <si>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</si>
  <si>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</si>
  <si>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</si>
  <si>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</si>
  <si>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</si>
  <si>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</si>
  <si>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</si>
  <si>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</si>
  <si>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</si>
  <si>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</si>
  <si>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</si>
  <si>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</si>
  <si>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</si>
  <si>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</si>
  <si>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</si>
  <si>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</si>
  <si>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</si>
  <si>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</si>
  <si>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</si>
  <si>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</si>
  <si>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</si>
  <si>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</si>
  <si>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</si>
  <si>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</si>
  <si>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</si>
  <si>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</si>
  <si>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</si>
  <si>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</si>
  <si>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</si>
  <si>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</si>
  <si>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</si>
  <si>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</si>
  <si>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</si>
  <si>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</si>
  <si>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</si>
  <si>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</si>
  <si>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</si>
  <si>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</si>
  <si>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</si>
  <si>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</si>
  <si>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</si>
  <si>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</si>
  <si>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</si>
  <si>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</si>
  <si>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</si>
  <si>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</si>
  <si>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</si>
  <si>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</si>
  <si>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</si>
  <si>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</si>
  <si>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</si>
  <si>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</si>
  <si>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</si>
  <si>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</si>
  <si>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</si>
  <si>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</si>
  <si>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</si>
  <si>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</si>
  <si>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</si>
  <si>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</si>
  <si>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</si>
  <si>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</si>
  <si>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</si>
  <si>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</si>
  <si>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</si>
  <si>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</si>
  <si>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</si>
  <si>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</si>
  <si>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</si>
  <si>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</si>
  <si>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</si>
  <si>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</si>
  <si>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</si>
  <si>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</si>
  <si>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</si>
  <si>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</si>
  <si>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</si>
  <si>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</si>
  <si>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</si>
  <si>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</si>
  <si>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</si>
  <si>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</si>
  <si>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</si>
  <si>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</si>
  <si>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</si>
  <si>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</si>
  <si>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</si>
  <si>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</si>
  <si>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</si>
  <si>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</si>
  <si>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</si>
  <si>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</si>
  <si>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</si>
  <si>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</si>
  <si>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</si>
  <si>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</si>
  <si>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</si>
  <si>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</si>
  <si>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</si>
  <si>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</si>
  <si>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</si>
  <si>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</si>
  <si>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</si>
  <si>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</si>
  <si>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</si>
  <si>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</si>
  <si>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</si>
  <si>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</si>
  <si>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</si>
  <si>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</si>
  <si>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</si>
  <si>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</si>
  <si>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</si>
  <si>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</si>
  <si>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</si>
  <si>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</si>
  <si>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</si>
  <si>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</si>
  <si>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</si>
  <si>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</si>
  <si>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</si>
  <si>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</si>
  <si>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</si>
  <si>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</si>
  <si>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</si>
  <si>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</si>
  <si>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</si>
  <si>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</si>
  <si>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</si>
  <si>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</si>
  <si>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</si>
  <si>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</si>
  <si>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</si>
  <si>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</si>
  <si>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</si>
  <si>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</si>
  <si>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</si>
  <si>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</si>
  <si>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</si>
  <si>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</si>
  <si>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</si>
  <si>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</si>
  <si>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</si>
  <si>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</si>
  <si>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</si>
  <si>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</si>
  <si>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</si>
  <si>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</si>
  <si>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</si>
  <si>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</si>
  <si>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</si>
  <si>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</si>
  <si>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</si>
  <si>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</si>
  <si>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</si>
  <si>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</si>
  <si>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</si>
  <si>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</si>
  <si>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</si>
  <si>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</si>
  <si>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</si>
  <si>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</si>
  <si>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</si>
  <si>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</si>
  <si>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</si>
  <si>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</si>
  <si>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</si>
  <si>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</si>
  <si>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</si>
  <si>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</si>
  <si>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</si>
  <si>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</si>
  <si>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</si>
  <si>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</si>
  <si>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</si>
  <si>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</si>
  <si>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</si>
  <si>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</si>
  <si>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</si>
  <si>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</si>
  <si>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</si>
  <si>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</si>
  <si>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</si>
  <si>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</si>
  <si>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</si>
  <si>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</si>
  <si>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</si>
  <si>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</si>
  <si>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</si>
  <si>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</si>
  <si>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</si>
  <si>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</si>
  <si>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</si>
  <si>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</si>
  <si>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</si>
  <si>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</si>
  <si>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</si>
  <si>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</si>
  <si>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</si>
  <si>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</si>
  <si>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</si>
  <si>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</si>
  <si>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</si>
  <si>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</si>
  <si>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</si>
  <si>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</si>
  <si>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</si>
  <si>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</si>
  <si>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</si>
  <si>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</si>
  <si>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</si>
  <si>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</si>
  <si>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</si>
  <si>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</si>
  <si>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</si>
  <si>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</si>
  <si>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</si>
  <si>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</si>
  <si>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</si>
  <si>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</si>
  <si>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</si>
  <si>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</si>
  <si>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</si>
  <si>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</si>
  <si>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</si>
  <si>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</si>
  <si>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</si>
  <si>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</si>
  <si>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</si>
  <si>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</si>
  <si>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</si>
  <si>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</si>
  <si>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</si>
  <si>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</si>
  <si>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</si>
  <si>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</si>
  <si>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</si>
  <si>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</si>
  <si>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</si>
  <si>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</si>
  <si>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</si>
  <si>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</si>
  <si>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</si>
  <si>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</si>
  <si>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</si>
  <si>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</si>
  <si>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</si>
  <si>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</si>
  <si>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</si>
  <si>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</si>
  <si>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</si>
  <si>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</si>
  <si>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</si>
  <si>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</si>
  <si>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</si>
  <si>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</si>
  <si>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</si>
  <si>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</si>
  <si>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</si>
  <si>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</si>
  <si>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</si>
  <si>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</si>
  <si>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</si>
  <si>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</si>
  <si>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</si>
  <si>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</si>
  <si>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</si>
  <si>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</si>
  <si>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</si>
  <si>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</si>
  <si>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</si>
  <si>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</si>
  <si>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</si>
  <si>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</si>
  <si>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</si>
  <si>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</si>
  <si>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</si>
  <si>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</si>
  <si>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</si>
  <si>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</si>
  <si>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</si>
  <si>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</si>
  <si>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</si>
  <si>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</si>
  <si>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</si>
  <si>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</si>
  <si>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</si>
  <si>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</si>
  <si>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</si>
  <si>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</si>
  <si>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</si>
  <si>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</si>
  <si>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</si>
  <si>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</si>
  <si>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</si>
  <si>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</si>
  <si>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</si>
  <si>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</si>
  <si>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</si>
  <si>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</si>
  <si>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</si>
  <si>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</si>
  <si>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</si>
  <si>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</si>
  <si>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</si>
  <si>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</si>
  <si>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</si>
  <si>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</si>
  <si>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</si>
  <si>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</si>
  <si>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</si>
  <si>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</si>
  <si>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</si>
  <si>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</si>
  <si>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</si>
  <si>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</si>
  <si>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</si>
  <si>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</si>
  <si>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</si>
  <si>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</si>
  <si>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</si>
  <si>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</si>
  <si>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</si>
  <si>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</si>
  <si>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</si>
  <si>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</si>
  <si>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</si>
  <si>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</si>
  <si>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</si>
  <si>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</si>
  <si>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</si>
  <si>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</si>
  <si>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</si>
  <si>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</si>
  <si>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</si>
  <si>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</si>
  <si>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</si>
  <si>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</si>
  <si>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</si>
  <si>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</si>
  <si>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</si>
  <si>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</si>
  <si>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</si>
  <si>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</si>
  <si>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</si>
  <si>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</si>
  <si>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</si>
  <si>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</si>
  <si>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</si>
  <si>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</si>
  <si>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</si>
  <si>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</si>
  <si>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</si>
  <si>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</si>
  <si>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</si>
  <si>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</si>
  <si>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</si>
  <si>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</si>
  <si>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</si>
  <si>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</si>
  <si>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</si>
  <si>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</si>
  <si>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</si>
  <si>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</si>
  <si>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</si>
  <si>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</si>
  <si>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</si>
  <si>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</si>
  <si>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</si>
  <si>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</si>
  <si>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</si>
  <si>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</si>
  <si>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</si>
  <si>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</si>
  <si>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</si>
  <si>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</si>
  <si>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</si>
  <si>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</si>
  <si>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</si>
  <si>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</si>
  <si>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</si>
  <si>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</si>
  <si>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</si>
  <si>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</si>
  <si>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</si>
  <si>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</si>
  <si>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</si>
  <si>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</si>
  <si>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</si>
  <si>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</si>
  <si>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</si>
  <si>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</si>
  <si>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</si>
  <si>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</si>
  <si>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</si>
  <si>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</si>
  <si>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</si>
  <si>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</si>
  <si>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</si>
  <si>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</si>
  <si>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</si>
  <si>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</si>
  <si>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</si>
  <si>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</si>
  <si>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</si>
  <si>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</si>
  <si>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</si>
  <si>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</si>
  <si>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</si>
  <si>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</si>
  <si>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</si>
  <si>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</si>
  <si>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</si>
  <si>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</si>
  <si>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</si>
  <si>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</si>
  <si>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</si>
  <si>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</si>
  <si>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</si>
  <si>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</si>
  <si>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</si>
  <si>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</si>
  <si>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</si>
  <si>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</si>
  <si>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</si>
  <si>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</si>
  <si>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</si>
  <si>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</si>
  <si>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</si>
  <si>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</si>
  <si>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</si>
  <si>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</si>
  <si>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</si>
  <si>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</si>
  <si>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</si>
  <si>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</si>
  <si>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</si>
  <si>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</si>
  <si>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</si>
  <si>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</si>
  <si>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</si>
  <si>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</si>
  <si>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</si>
  <si>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</si>
  <si>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</si>
  <si>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</si>
  <si>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</si>
  <si>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</si>
  <si>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</si>
  <si>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</si>
  <si>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</si>
  <si>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</si>
  <si>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</si>
  <si>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</si>
  <si>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</si>
  <si>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</si>
  <si>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</si>
  <si>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</si>
  <si>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</si>
  <si>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</si>
  <si>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</si>
  <si>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</si>
  <si>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</si>
  <si>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</si>
  <si>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</si>
  <si>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</si>
  <si>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</si>
  <si>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</si>
  <si>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</si>
  <si>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</si>
  <si>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</si>
  <si>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</si>
  <si>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</si>
  <si>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</si>
  <si>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</si>
  <si>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</si>
  <si>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</si>
  <si>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</si>
  <si>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</si>
  <si>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</si>
  <si>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</si>
  <si>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</si>
  <si>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</si>
  <si>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</si>
  <si>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</si>
  <si>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</si>
  <si>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</si>
  <si>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</si>
  <si>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</si>
  <si>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</si>
  <si>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</si>
  <si>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</si>
  <si>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</si>
  <si>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</si>
  <si>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</si>
  <si>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</si>
  <si>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</si>
  <si>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</si>
  <si>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</si>
  <si>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</si>
  <si>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</si>
  <si>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</si>
  <si>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</si>
  <si>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</si>
  <si>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</si>
  <si>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</si>
  <si>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</si>
  <si>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</si>
  <si>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</si>
  <si>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</si>
  <si>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</si>
  <si>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</si>
  <si>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</si>
  <si>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</si>
  <si>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</si>
  <si>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</si>
  <si>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</si>
  <si>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</si>
  <si>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</si>
  <si>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</si>
  <si>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</si>
  <si>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</si>
  <si>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</si>
  <si>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</si>
  <si>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</si>
  <si>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</si>
  <si>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</si>
  <si>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</si>
  <si>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</si>
  <si>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</si>
  <si>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</si>
  <si>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</si>
  <si>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</si>
  <si>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</si>
  <si>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</si>
  <si>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</si>
  <si>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</si>
  <si>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</si>
  <si>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</si>
  <si>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</si>
  <si>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</si>
  <si>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</si>
  <si>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</si>
  <si>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</si>
  <si>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</si>
  <si>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</si>
  <si>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</si>
  <si>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</si>
  <si>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</si>
  <si>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</si>
  <si>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</si>
  <si>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</si>
  <si>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</si>
  <si>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</si>
  <si>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</si>
  <si>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</si>
  <si>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</si>
  <si>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</si>
  <si>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</si>
  <si>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</si>
  <si>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</si>
  <si>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</si>
  <si>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</si>
  <si>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</si>
  <si>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</si>
  <si>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</si>
  <si>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</si>
  <si>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</si>
  <si>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</si>
  <si>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</si>
  <si>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</si>
  <si>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</si>
  <si>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</si>
  <si>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</si>
  <si>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</si>
  <si>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</si>
  <si>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</si>
  <si>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</si>
  <si>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</si>
  <si>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</si>
  <si>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</si>
  <si>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</si>
  <si>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</si>
  <si>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</si>
  <si>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</si>
  <si>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</si>
  <si>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</si>
  <si>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</si>
  <si>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</si>
  <si>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</si>
  <si>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</si>
  <si>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</si>
  <si>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</si>
  <si>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</si>
  <si>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</si>
  <si>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</si>
  <si>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</si>
  <si>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</si>
  <si>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</si>
  <si>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</si>
  <si>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</si>
  <si>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</si>
  <si>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</si>
  <si>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</si>
  <si>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</si>
  <si>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</si>
  <si>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</si>
  <si>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</si>
  <si>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</si>
  <si>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</si>
  <si>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</si>
  <si>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</si>
  <si>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</si>
  <si>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</si>
  <si>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</si>
  <si>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</si>
  <si>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</si>
  <si>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</si>
  <si>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</si>
  <si>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</si>
  <si>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</si>
  <si>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</si>
  <si>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</si>
  <si>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</si>
  <si>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</si>
  <si>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</si>
  <si>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</si>
  <si>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</si>
  <si>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</si>
  <si>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</si>
  <si>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</si>
  <si>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</si>
  <si>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</si>
  <si>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</si>
  <si>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</si>
  <si>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</si>
  <si>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</si>
  <si>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</si>
  <si>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</si>
  <si>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</si>
  <si>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</si>
  <si>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</si>
  <si>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</si>
  <si>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</si>
  <si>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</si>
  <si>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</si>
  <si>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</si>
  <si>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</si>
  <si>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</si>
  <si>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</si>
  <si>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</si>
  <si>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</si>
  <si>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</si>
  <si>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</si>
  <si>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</si>
  <si>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</si>
  <si>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</si>
  <si>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</si>
  <si>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</si>
  <si>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</si>
  <si>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</si>
  <si>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</si>
  <si>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</si>
  <si>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</si>
  <si>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</si>
  <si>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</si>
  <si>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</si>
  <si>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</si>
  <si>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</si>
  <si>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</si>
  <si>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</si>
  <si>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</si>
  <si>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</si>
  <si>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</si>
  <si>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</si>
  <si>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</si>
  <si>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</si>
  <si>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</si>
  <si>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</si>
  <si>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</si>
  <si>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</si>
  <si>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</si>
  <si>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</si>
  <si>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</si>
  <si>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</si>
  <si>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</si>
  <si>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</si>
  <si>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</si>
  <si>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</si>
  <si>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</si>
  <si>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</si>
  <si>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</si>
  <si>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</si>
  <si>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</si>
  <si>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</si>
  <si>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</si>
  <si>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</si>
  <si>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</si>
  <si>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</si>
  <si>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</si>
  <si>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</si>
  <si>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</si>
  <si>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</si>
  <si>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</si>
  <si>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</si>
  <si>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</si>
  <si>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</si>
  <si>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</si>
  <si>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</si>
  <si>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</si>
  <si>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</si>
  <si>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</si>
  <si>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</si>
  <si>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</si>
  <si>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</si>
  <si>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</si>
  <si>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</si>
  <si>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</si>
  <si>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</si>
  <si>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</si>
  <si>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</si>
  <si>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</si>
  <si>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</si>
  <si>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</si>
  <si>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</si>
  <si>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</si>
  <si>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</si>
  <si>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</si>
  <si>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</si>
  <si>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</si>
  <si>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</si>
  <si>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</si>
  <si>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</si>
  <si>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</si>
  <si>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</si>
  <si>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</si>
  <si>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</si>
  <si>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</si>
  <si>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</si>
  <si>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</si>
  <si>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</si>
  <si>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</si>
  <si>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</si>
  <si>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</si>
  <si>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</si>
  <si>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</si>
  <si>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</si>
  <si>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</si>
  <si>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</si>
  <si>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</si>
  <si>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</si>
  <si>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</si>
  <si>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</si>
  <si>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</si>
  <si>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</si>
  <si>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</si>
  <si>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</si>
  <si>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</si>
  <si>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</si>
  <si>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</si>
  <si>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</si>
  <si>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</si>
  <si>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</si>
  <si>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</si>
  <si>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</si>
  <si>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</si>
  <si>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</si>
  <si>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</si>
  <si>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</si>
  <si>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</si>
  <si>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</si>
  <si>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</si>
  <si>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</si>
  <si>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</si>
  <si>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</si>
  <si>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</si>
  <si>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</si>
  <si>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</si>
  <si>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</si>
  <si>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</si>
  <si>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</si>
  <si>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</si>
  <si>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</si>
  <si>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</si>
  <si>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</si>
  <si>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</si>
  <si>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</si>
  <si>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</si>
  <si>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</si>
  <si>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</si>
  <si>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</si>
  <si>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</si>
  <si>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</si>
  <si>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</si>
  <si>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</si>
  <si>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</si>
  <si>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</si>
  <si>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</si>
  <si>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</si>
  <si>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</si>
  <si>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</si>
  <si>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</si>
  <si>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</si>
  <si>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</si>
  <si>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</si>
  <si>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</si>
  <si>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</si>
  <si>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</si>
  <si>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</si>
  <si>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</si>
  <si>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</si>
  <si>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</si>
  <si>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</si>
  <si>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</si>
  <si>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</si>
  <si>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</si>
  <si>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</si>
  <si>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</si>
  <si>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</si>
  <si>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</si>
  <si>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</si>
  <si>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</si>
  <si>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</si>
  <si>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</si>
  <si>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</si>
  <si>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</si>
  <si>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</si>
  <si>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</si>
  <si>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</si>
  <si>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</si>
  <si>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</si>
  <si>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</si>
  <si>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</si>
  <si>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</si>
  <si>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</si>
  <si>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</si>
  <si>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</si>
  <si>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</si>
  <si>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</si>
  <si>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</si>
  <si>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</si>
  <si>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</si>
  <si>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</si>
  <si>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</si>
  <si>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</si>
  <si>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</si>
  <si>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</si>
  <si>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</si>
  <si>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</si>
  <si>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</si>
  <si>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</si>
  <si>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</si>
  <si>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</si>
  <si>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</si>
  <si>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</si>
  <si>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</si>
  <si>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</si>
  <si>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</si>
  <si>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</si>
  <si>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</si>
  <si>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</si>
  <si>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</si>
  <si>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</si>
  <si>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</si>
  <si>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</si>
  <si>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</si>
  <si>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</si>
  <si>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</si>
  <si>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</si>
  <si>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</si>
  <si>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</si>
  <si>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</si>
  <si>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</si>
  <si>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</si>
  <si>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</si>
  <si>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</si>
  <si>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</si>
  <si>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</si>
  <si>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</si>
  <si>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</si>
  <si>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</si>
  <si>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</si>
  <si>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</si>
  <si>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</si>
  <si>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</si>
  <si>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</si>
  <si>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</si>
  <si>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</si>
  <si>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</si>
  <si>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</si>
  <si>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</si>
  <si>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</si>
  <si>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</si>
  <si>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</si>
  <si>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</si>
  <si>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</si>
  <si>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</si>
  <si>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</si>
  <si>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</si>
  <si>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</si>
  <si>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</si>
  <si>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</si>
  <si>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</si>
  <si>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</si>
  <si>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</si>
  <si>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</si>
  <si>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</si>
  <si>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</si>
  <si>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</si>
  <si>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</si>
  <si>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</si>
  <si>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</si>
  <si>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</si>
  <si>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</si>
  <si>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</si>
  <si>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</si>
  <si>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</si>
  <si>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</si>
  <si>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</si>
  <si>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</si>
  <si>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</si>
  <si>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</si>
  <si>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</si>
  <si>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</si>
  <si>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</si>
  <si>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</si>
  <si>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</si>
  <si>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</si>
  <si>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</si>
  <si>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</si>
  <si>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</si>
  <si>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</si>
  <si>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</si>
  <si>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</si>
  <si>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</si>
  <si>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</si>
  <si>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</si>
  <si>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</si>
  <si>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</si>
  <si>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</si>
  <si>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</si>
  <si>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</si>
  <si>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</si>
  <si>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</si>
  <si>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</si>
  <si>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</si>
  <si>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</si>
  <si>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</si>
  <si>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</si>
  <si>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</si>
  <si>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</si>
  <si>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</si>
  <si>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</si>
  <si>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</si>
  <si>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</si>
  <si>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</si>
  <si>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</si>
  <si>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</si>
  <si>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</si>
  <si>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</si>
  <si>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</si>
  <si>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</si>
  <si>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</si>
  <si>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</si>
  <si>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</si>
  <si>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</si>
  <si>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</si>
  <si>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</si>
  <si>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</si>
  <si>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</si>
  <si>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</si>
  <si>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</si>
  <si>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</si>
  <si>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</si>
  <si>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</si>
  <si>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</si>
  <si>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</si>
  <si>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</si>
  <si>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</si>
  <si>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</si>
  <si>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</si>
  <si>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</si>
  <si>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</si>
  <si>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</si>
  <si>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</si>
  <si>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</si>
  <si>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</si>
  <si>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</si>
  <si>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</si>
  <si>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</si>
  <si>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</si>
  <si>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</si>
  <si>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</si>
  <si>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</si>
  <si>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</si>
  <si>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</si>
  <si>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</si>
  <si>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</si>
  <si>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</si>
  <si>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</si>
  <si>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</si>
  <si>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</si>
  <si>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</si>
  <si>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</si>
  <si>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</si>
  <si>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</si>
  <si>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</si>
  <si>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</si>
  <si>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</si>
  <si>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</si>
  <si>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</si>
  <si>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</si>
  <si>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</si>
  <si>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</si>
  <si>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</si>
  <si>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</si>
  <si>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</si>
  <si>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</si>
  <si>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</si>
  <si>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</si>
  <si>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</si>
  <si>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</si>
  <si>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</si>
  <si>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</si>
  <si>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</si>
  <si>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</si>
  <si>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</si>
  <si>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</si>
  <si>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</si>
  <si>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</si>
  <si>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</si>
  <si>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</si>
  <si>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</si>
  <si>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</si>
  <si>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</si>
  <si>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</si>
  <si>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</si>
  <si>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</si>
  <si>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</si>
  <si>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</si>
  <si>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</si>
  <si>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</si>
  <si>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</si>
  <si>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</si>
  <si>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</si>
  <si>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</si>
  <si>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</si>
  <si>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</si>
  <si>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</si>
  <si>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</si>
  <si>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</si>
  <si>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</si>
  <si>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</si>
  <si>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</si>
  <si>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</si>
  <si>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</si>
  <si>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</si>
  <si>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</si>
  <si>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</si>
  <si>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</si>
  <si>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</si>
  <si>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</si>
  <si>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</si>
  <si>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</si>
  <si>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</si>
  <si>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</si>
  <si>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</si>
  <si>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</si>
  <si>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</si>
  <si>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</si>
  <si>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</si>
  <si>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</si>
  <si>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</si>
  <si>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</si>
  <si>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</si>
  <si>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</si>
  <si>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</si>
  <si>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</si>
  <si>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</si>
  <si>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</si>
  <si>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</si>
  <si>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</si>
  <si>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</si>
  <si>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</si>
  <si>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</si>
  <si>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</si>
  <si>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</si>
  <si>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</si>
  <si>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</si>
  <si>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</si>
  <si>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</si>
  <si>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</si>
  <si>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</si>
  <si>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</si>
  <si>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</si>
  <si>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</si>
  <si>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</si>
  <si>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</si>
  <si>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</si>
  <si>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</si>
  <si>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</si>
  <si>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</si>
  <si>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</si>
  <si>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</si>
  <si>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</si>
  <si>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</si>
  <si>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</si>
  <si>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</si>
  <si>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</si>
  <si>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</si>
  <si>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</si>
  <si>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</si>
  <si>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</si>
  <si>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</si>
  <si>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</si>
  <si>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</si>
  <si>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</si>
  <si>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</si>
  <si>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</si>
  <si>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</si>
  <si>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</si>
  <si>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</si>
  <si>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</si>
  <si>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</si>
  <si>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</si>
  <si>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</si>
  <si>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</si>
  <si>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</si>
  <si>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</si>
  <si>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</si>
  <si>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</si>
  <si>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</si>
  <si>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</si>
  <si>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</si>
  <si>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</si>
  <si>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</si>
  <si>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</si>
  <si>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</si>
  <si>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</si>
  <si>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</si>
  <si>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</si>
  <si>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</si>
  <si>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</si>
  <si>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</si>
  <si>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</si>
  <si>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</si>
  <si>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</si>
  <si>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</si>
  <si>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</si>
  <si>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</si>
  <si>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</si>
  <si>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</si>
  <si>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</si>
  <si>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</si>
  <si>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</si>
  <si>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</si>
  <si>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</si>
  <si>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</si>
  <si>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</si>
  <si>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</si>
  <si>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</si>
  <si>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</si>
  <si>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</si>
  <si>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</si>
  <si>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</si>
  <si>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</si>
  <si>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</si>
  <si>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</si>
  <si>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</si>
  <si>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</si>
  <si>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</si>
  <si>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</si>
  <si>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</si>
  <si>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</si>
  <si>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</si>
  <si>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</si>
  <si>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</si>
  <si>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</si>
  <si>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</si>
  <si>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</si>
  <si>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</si>
  <si>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</si>
  <si>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</si>
  <si>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</si>
  <si>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</si>
  <si>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</si>
  <si>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</si>
  <si>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</si>
  <si>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</si>
  <si>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</si>
  <si>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</si>
  <si>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</si>
  <si>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</si>
  <si>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</si>
  <si>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</si>
  <si>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</si>
  <si>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</si>
  <si>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</si>
  <si>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</si>
  <si>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</si>
  <si>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</si>
  <si>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</si>
  <si>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</si>
  <si>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</si>
  <si>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</si>
  <si>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</si>
  <si>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</si>
  <si>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</si>
  <si>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</si>
  <si>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</si>
  <si>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</si>
  <si>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</si>
  <si>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</si>
  <si>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</si>
  <si>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</si>
  <si>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</si>
  <si>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</si>
  <si>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</si>
  <si>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</si>
  <si>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</si>
  <si>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</si>
  <si>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</si>
  <si>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</si>
  <si>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</si>
  <si>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</si>
  <si>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</si>
  <si>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</si>
  <si>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</si>
  <si>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</si>
  <si>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</si>
  <si>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</si>
  <si>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</si>
  <si>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</si>
  <si>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</si>
  <si>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</si>
  <si>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</si>
  <si>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</si>
  <si>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</si>
  <si>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</si>
  <si>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</si>
  <si>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</si>
  <si>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</si>
  <si>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</si>
  <si>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</si>
  <si>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</si>
  <si>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</si>
  <si>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</si>
  <si>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</si>
  <si>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</si>
  <si>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</si>
  <si>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</si>
  <si>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</si>
  <si>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</si>
  <si>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</si>
  <si>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</si>
  <si>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</si>
  <si>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</si>
  <si>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</si>
  <si>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</si>
  <si>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</si>
  <si>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</si>
  <si>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</si>
  <si>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</si>
  <si>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</si>
  <si>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</si>
  <si>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</si>
  <si>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</si>
  <si>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</si>
  <si>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</si>
  <si>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</si>
  <si>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</si>
  <si>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</si>
  <si>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</si>
  <si>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</si>
  <si>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</si>
  <si>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</si>
  <si>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</si>
  <si>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</si>
  <si>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</si>
  <si>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</si>
  <si>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</si>
  <si>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</si>
  <si>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</si>
  <si>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</si>
  <si>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</si>
  <si>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</si>
  <si>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</si>
  <si>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</si>
  <si>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</si>
  <si>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</si>
  <si>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</si>
  <si>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</si>
  <si>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</si>
  <si>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</si>
  <si>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</si>
  <si>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</si>
  <si>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</si>
  <si>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</si>
  <si>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</si>
  <si>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</si>
  <si>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</si>
  <si>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</si>
  <si>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</si>
  <si>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</si>
  <si>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</si>
  <si>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</si>
  <si>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</si>
  <si>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</si>
  <si>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</si>
  <si>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</si>
  <si>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</si>
  <si>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</si>
  <si>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</si>
  <si>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</si>
  <si>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</si>
  <si>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</si>
  <si>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</si>
  <si>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</si>
  <si>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</si>
  <si>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</si>
  <si>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</si>
  <si>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</si>
  <si>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</si>
  <si>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</si>
  <si>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</si>
  <si>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</si>
  <si>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</si>
  <si>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</si>
  <si>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</si>
  <si>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</si>
  <si>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</si>
  <si>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</si>
  <si>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</si>
  <si>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</si>
  <si>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</si>
  <si>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</si>
  <si>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</si>
  <si>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</si>
  <si>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</si>
  <si>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</si>
  <si>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</si>
  <si>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</si>
  <si>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</si>
  <si>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</si>
  <si>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</si>
  <si>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</si>
  <si>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</si>
  <si>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</si>
  <si>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</si>
  <si>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</si>
  <si>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</si>
  <si>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</si>
  <si>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</si>
  <si>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</si>
  <si>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</si>
  <si>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</si>
  <si>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</si>
  <si>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</si>
  <si>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</si>
  <si>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</si>
  <si>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</si>
  <si>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</si>
  <si>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</si>
  <si>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</si>
  <si>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</si>
  <si>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</si>
  <si>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</si>
  <si>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</si>
  <si>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</si>
  <si>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</si>
  <si>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</si>
  <si>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</si>
  <si>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</si>
  <si>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</si>
  <si>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</si>
  <si>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</si>
  <si>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</si>
  <si>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</si>
  <si>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</si>
  <si>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</si>
  <si>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</si>
  <si>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</si>
  <si>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</si>
  <si>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</si>
  <si>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</si>
  <si>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</si>
  <si>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</si>
  <si>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</si>
  <si>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</si>
  <si>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</si>
  <si>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</si>
  <si>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</si>
  <si>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</si>
  <si>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</si>
  <si>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</si>
  <si>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</si>
  <si>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</si>
  <si>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</si>
  <si>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</si>
  <si>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</si>
  <si>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</si>
  <si>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</si>
  <si>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</si>
  <si>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</si>
  <si>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</si>
  <si>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</si>
  <si>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</si>
  <si>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</si>
  <si>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</si>
  <si>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</si>
  <si>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</si>
  <si>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</si>
  <si>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</si>
  <si>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</si>
  <si>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</si>
  <si>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</si>
  <si>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</si>
  <si>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</si>
  <si>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</si>
  <si>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</si>
  <si>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</si>
  <si>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</si>
  <si>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</si>
  <si>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</si>
  <si>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</si>
  <si>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</si>
  <si>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</si>
  <si>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</si>
  <si>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</si>
  <si>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</si>
  <si>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</si>
  <si>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</si>
  <si>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</si>
  <si>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</si>
  <si>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</si>
  <si>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</si>
  <si>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</si>
  <si>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</si>
  <si>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</si>
  <si>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</si>
  <si>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</si>
  <si>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</si>
  <si>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</si>
  <si>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</si>
  <si>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</si>
  <si>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</si>
  <si>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</si>
  <si>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</si>
  <si>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</si>
  <si>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</si>
  <si>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</si>
  <si>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</si>
  <si>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</si>
  <si>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</si>
  <si>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</si>
  <si>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</si>
  <si>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</si>
  <si>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</si>
  <si>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</si>
  <si>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</si>
  <si>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</si>
  <si>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</si>
  <si>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</si>
  <si>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</si>
  <si>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</si>
  <si>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</si>
  <si>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</si>
  <si>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</si>
  <si>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</si>
  <si>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</si>
  <si>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</si>
  <si>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</si>
  <si>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</si>
  <si>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</si>
  <si>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</si>
  <si>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</si>
  <si>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</si>
  <si>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</si>
  <si>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</si>
  <si>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</si>
  <si>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</si>
  <si>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</si>
  <si>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</si>
  <si>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</si>
  <si>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</si>
  <si>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</si>
  <si>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</si>
  <si>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</si>
  <si>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</si>
  <si>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</si>
  <si>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</si>
  <si>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</si>
  <si>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</si>
  <si>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</si>
  <si>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</si>
  <si>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</si>
  <si>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</si>
  <si>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</si>
  <si>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</si>
  <si>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</si>
  <si>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</si>
  <si>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</si>
  <si>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</si>
  <si>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</si>
  <si>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</si>
  <si>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</si>
  <si>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</si>
  <si>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</si>
  <si>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</si>
  <si>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</si>
  <si>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</si>
  <si>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</si>
  <si>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</si>
  <si>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</si>
  <si>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</si>
  <si>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</si>
  <si>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</si>
  <si>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</si>
  <si>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</si>
  <si>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</si>
  <si>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</si>
  <si>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</si>
  <si>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</si>
  <si>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</si>
  <si>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</si>
  <si>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</si>
  <si>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</si>
  <si>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</si>
  <si>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</si>
  <si>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</si>
  <si>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</si>
  <si>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</si>
  <si>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</si>
  <si>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</si>
  <si>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</si>
  <si>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</si>
  <si>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</si>
  <si>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</si>
  <si>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</si>
  <si>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</si>
  <si>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</si>
  <si>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</si>
  <si>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</si>
  <si>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</si>
  <si>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</si>
  <si>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</si>
  <si>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</si>
  <si>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</si>
  <si>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</si>
  <si>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</si>
  <si>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</si>
  <si>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</si>
  <si>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</si>
  <si>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</si>
  <si>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</si>
  <si>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</si>
  <si>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</si>
  <si>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</si>
  <si>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</si>
  <si>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</si>
  <si>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</si>
  <si>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</si>
  <si>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</si>
  <si>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</si>
  <si>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</si>
  <si>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</si>
  <si>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</si>
  <si>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</si>
  <si>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</si>
  <si>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</si>
  <si>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</si>
  <si>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</si>
  <si>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</si>
  <si>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</si>
  <si>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</si>
  <si>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</si>
  <si>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</si>
  <si>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</si>
  <si>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</si>
  <si>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</si>
  <si>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</si>
  <si>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</si>
  <si>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</si>
  <si>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</si>
  <si>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</si>
  <si>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</si>
  <si>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</si>
  <si>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</si>
  <si>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</si>
  <si>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</si>
  <si>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</si>
  <si>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</si>
  <si>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</si>
  <si>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</si>
  <si>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</si>
  <si>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</si>
  <si>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</si>
  <si>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</si>
  <si>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</si>
  <si>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</si>
  <si>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</si>
  <si>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</si>
  <si>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</si>
  <si>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</si>
  <si>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</si>
  <si>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</si>
  <si>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</si>
  <si>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</si>
  <si>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</si>
  <si>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</si>
  <si>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</si>
  <si>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</si>
  <si>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</si>
  <si>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</si>
  <si>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</si>
  <si>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</si>
  <si>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</si>
  <si>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</si>
  <si>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</si>
  <si>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</si>
  <si>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</si>
  <si>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</si>
  <si>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</si>
  <si>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</si>
  <si>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</si>
  <si>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</si>
  <si>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</si>
  <si>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</si>
  <si>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</si>
  <si>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</si>
  <si>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</si>
  <si>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</si>
  <si>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</si>
  <si>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</si>
  <si>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</si>
  <si>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</si>
  <si>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</si>
  <si>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</si>
  <si>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</si>
  <si>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</si>
  <si>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</si>
  <si>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</si>
  <si>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</si>
  <si>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</si>
  <si>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</si>
  <si>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</si>
  <si>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</si>
  <si>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</si>
  <si>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</si>
  <si>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</si>
  <si>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</si>
  <si>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</si>
  <si>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</si>
  <si>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</si>
  <si>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</si>
  <si>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</si>
  <si>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</si>
  <si>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</si>
  <si>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</si>
  <si>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</si>
  <si>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</si>
  <si>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</si>
  <si>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</si>
  <si>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</si>
  <si>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</si>
  <si>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</si>
  <si>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</si>
  <si>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</si>
  <si>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</si>
  <si>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</si>
  <si>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</si>
  <si>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</si>
  <si>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</si>
  <si>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</si>
  <si>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</si>
  <si>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</si>
  <si>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</si>
  <si>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</si>
  <si>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</si>
  <si>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</si>
  <si>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</si>
  <si>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</si>
  <si>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</si>
  <si>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</si>
  <si>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</si>
  <si>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</si>
  <si>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</si>
  <si>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</si>
  <si>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</si>
  <si>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</si>
  <si>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</si>
  <si>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</si>
  <si>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</si>
  <si>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</si>
  <si>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</si>
  <si>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</si>
  <si>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</si>
  <si>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</si>
  <si>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</si>
  <si>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</si>
  <si>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</si>
  <si>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</si>
  <si>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</si>
  <si>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</si>
  <si>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</si>
  <si>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</si>
  <si>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</si>
  <si>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</si>
  <si>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</si>
  <si>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</si>
  <si>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</si>
  <si>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</si>
  <si>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</si>
  <si>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</si>
  <si>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</si>
  <si>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</si>
  <si>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</si>
  <si>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</si>
  <si>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</si>
  <si>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</si>
  <si>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</si>
  <si>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</si>
  <si>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</si>
  <si>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</si>
  <si>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</si>
  <si>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</si>
  <si>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</si>
  <si>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</si>
  <si>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</si>
  <si>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</si>
  <si>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</si>
  <si>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</si>
  <si>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</si>
  <si>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</si>
  <si>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</si>
  <si>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</si>
  <si>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</si>
  <si>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</si>
  <si>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</si>
  <si>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</si>
  <si>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</si>
  <si>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</si>
  <si>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</si>
  <si>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</si>
  <si>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</si>
  <si>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</si>
  <si>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</si>
  <si>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</si>
  <si>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</si>
  <si>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</si>
  <si>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</si>
  <si>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</si>
  <si>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</si>
  <si>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</si>
  <si>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</si>
  <si>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</si>
  <si>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</si>
  <si>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</si>
  <si>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</si>
  <si>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</si>
  <si>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</si>
  <si>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</si>
  <si>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</si>
  <si>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</si>
  <si>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</si>
  <si>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</si>
  <si>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</si>
  <si>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</si>
  <si>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</si>
  <si>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</si>
  <si>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</si>
  <si>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</si>
  <si>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</si>
  <si>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</si>
  <si>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</si>
  <si>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</si>
  <si>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</si>
  <si>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</si>
  <si>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</si>
  <si>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</si>
  <si>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</si>
  <si>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</si>
  <si>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</si>
  <si>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</si>
  <si>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</si>
  <si>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</si>
  <si>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</si>
  <si>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</si>
  <si>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</si>
  <si>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</si>
  <si>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</si>
  <si>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</si>
  <si>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</si>
  <si>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</si>
  <si>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</si>
  <si>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</si>
  <si>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</si>
  <si>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</si>
  <si>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</si>
  <si>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</si>
  <si>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</si>
  <si>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</si>
  <si>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</si>
  <si>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</si>
  <si>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</si>
  <si>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</si>
  <si>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</si>
  <si>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</si>
  <si>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</si>
  <si>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</si>
  <si>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</si>
  <si>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</si>
  <si>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</si>
  <si>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</si>
  <si>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</si>
  <si>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</si>
  <si>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</si>
  <si>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</si>
  <si>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</si>
  <si>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</si>
  <si>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</si>
  <si>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</si>
  <si>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</si>
  <si>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</si>
  <si>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</si>
  <si>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</si>
  <si>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</si>
  <si>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</si>
  <si>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</si>
  <si>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</si>
  <si>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</si>
  <si>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</si>
  <si>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</si>
  <si>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</si>
  <si>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</si>
  <si>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</si>
  <si>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</si>
  <si>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</si>
  <si>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</si>
  <si>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</si>
  <si>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</si>
  <si>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</si>
  <si>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</si>
  <si>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</si>
  <si>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</si>
  <si>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</si>
  <si>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</si>
  <si>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</si>
  <si>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</si>
  <si>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</si>
  <si>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</si>
  <si>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</si>
  <si>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</si>
  <si>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</si>
  <si>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</si>
  <si>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</si>
  <si>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</si>
  <si>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</si>
  <si>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</si>
  <si>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</si>
  <si>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</si>
  <si>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</si>
  <si>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</si>
  <si>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</si>
  <si>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</si>
  <si>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</si>
  <si>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</si>
  <si>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</si>
  <si>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</si>
  <si>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</si>
  <si>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</si>
  <si>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</si>
  <si>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</si>
  <si>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</si>
  <si>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</si>
  <si>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</si>
  <si>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</si>
  <si>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</si>
  <si>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</si>
  <si>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</si>
  <si>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</si>
  <si>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</si>
  <si>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</si>
  <si>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</si>
  <si>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</si>
  <si>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</si>
  <si>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</si>
  <si>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</si>
  <si>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</si>
  <si>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</si>
  <si>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</si>
  <si>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</si>
  <si>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</si>
  <si>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</si>
  <si>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</si>
  <si>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</si>
  <si>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</si>
  <si>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</si>
  <si>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</si>
  <si>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</si>
  <si>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</si>
  <si>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</si>
  <si>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</si>
  <si>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</si>
  <si>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</si>
  <si>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</si>
  <si>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</si>
  <si>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</si>
  <si>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</si>
  <si>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</si>
  <si>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</si>
  <si>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</si>
  <si>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</si>
  <si>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</si>
  <si>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</si>
  <si>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</si>
  <si>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</si>
  <si>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</si>
  <si>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</si>
  <si>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</si>
  <si>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</si>
  <si>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</si>
  <si>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</si>
  <si>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</si>
  <si>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</si>
  <si>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</si>
  <si>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</si>
  <si>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</si>
  <si>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</si>
  <si>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</si>
  <si>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</si>
  <si>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</si>
  <si>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</si>
  <si>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</si>
  <si>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</si>
  <si>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</si>
  <si>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</si>
  <si>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</si>
  <si>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</si>
  <si>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</si>
  <si>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</si>
  <si>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</si>
  <si>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</si>
  <si>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</si>
  <si>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</si>
  <si>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</si>
  <si>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</si>
  <si>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</si>
  <si>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</si>
  <si>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</si>
  <si>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</si>
  <si>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</si>
  <si>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</si>
  <si>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</si>
  <si>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</si>
  <si>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</si>
  <si>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</si>
  <si>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</si>
  <si>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</si>
  <si>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</si>
  <si>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</si>
  <si>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</si>
  <si>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</si>
  <si>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</si>
  <si>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</si>
  <si>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</si>
  <si>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</si>
  <si>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</si>
  <si>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</si>
  <si>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</si>
  <si>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</si>
  <si>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</si>
  <si>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</si>
  <si>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</si>
  <si>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</si>
  <si>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</si>
  <si>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</si>
  <si>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</si>
  <si>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</si>
  <si>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</si>
  <si>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</si>
  <si>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</si>
  <si>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</si>
  <si>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</si>
  <si>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</si>
  <si>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</si>
  <si>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</si>
  <si>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</si>
  <si>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</si>
  <si>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</si>
  <si>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</si>
  <si>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</si>
  <si>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</si>
  <si>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</si>
  <si>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</si>
  <si>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</si>
  <si>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</si>
  <si>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</si>
  <si>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</si>
  <si>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</si>
  <si>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</si>
  <si>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</si>
  <si>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</si>
  <si>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</si>
  <si>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</si>
  <si>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</si>
  <si>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</si>
  <si>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</si>
  <si>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</si>
  <si>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</si>
  <si>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</si>
  <si>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</si>
  <si>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</si>
  <si>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</si>
  <si>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</si>
  <si>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</si>
  <si>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</si>
  <si>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</si>
  <si>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</si>
  <si>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</si>
  <si>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</si>
  <si>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</si>
  <si>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</si>
  <si>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</si>
  <si>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</si>
  <si>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</si>
  <si>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</si>
  <si>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</si>
  <si>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</si>
  <si>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</si>
  <si>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</si>
  <si>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</si>
  <si>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</si>
  <si>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</si>
  <si>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</si>
  <si>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</si>
  <si>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</si>
  <si>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</si>
  <si>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</si>
  <si>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</si>
  <si>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</si>
  <si>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</si>
  <si>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</si>
  <si>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</si>
  <si>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</si>
  <si>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</si>
  <si>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</si>
  <si>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</si>
  <si>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</si>
  <si>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</si>
  <si>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</si>
  <si>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</si>
  <si>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</si>
  <si>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</si>
  <si>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</si>
  <si>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</si>
  <si>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</si>
  <si>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</si>
  <si>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</si>
  <si>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</si>
  <si>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</si>
  <si>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</si>
  <si>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</si>
  <si>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</si>
  <si>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</si>
  <si>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</si>
  <si>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</si>
  <si>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</si>
  <si>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</si>
  <si>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</si>
  <si>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</si>
  <si>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</si>
  <si>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</si>
  <si>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</si>
  <si>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</si>
  <si>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</si>
  <si>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</si>
  <si>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</si>
  <si>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</si>
  <si>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</si>
  <si>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</si>
  <si>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</si>
  <si>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</si>
  <si>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</si>
  <si>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</si>
  <si>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</si>
  <si>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</si>
  <si>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</si>
  <si>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</si>
  <si>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</si>
  <si>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</si>
  <si>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</si>
  <si>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</si>
  <si>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</si>
  <si>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</si>
  <si>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</si>
  <si>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</si>
  <si>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</si>
  <si>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</si>
  <si>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</si>
  <si>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</si>
  <si>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</si>
  <si>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</si>
  <si>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</si>
  <si>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</si>
  <si>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</si>
  <si>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</si>
  <si>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</si>
  <si>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</si>
  <si>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</si>
  <si>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</si>
  <si>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</si>
  <si>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</si>
  <si>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</si>
  <si>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</si>
  <si>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</si>
  <si>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</si>
  <si>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</si>
  <si>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</si>
  <si>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</si>
  <si>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</si>
  <si>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</si>
  <si>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</si>
  <si>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</si>
  <si>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</si>
  <si>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</si>
  <si>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</si>
  <si>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</si>
  <si>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</si>
  <si>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</si>
  <si>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</si>
  <si>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</si>
  <si>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</si>
  <si>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</si>
  <si>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</si>
  <si>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</si>
  <si>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</si>
  <si>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</si>
  <si>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</si>
  <si>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</si>
  <si>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</si>
  <si>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</si>
  <si>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</si>
  <si>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</si>
  <si>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</si>
  <si>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</si>
  <si>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</si>
  <si>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</si>
  <si>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</si>
  <si>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</si>
  <si>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</si>
  <si>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</si>
  <si>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</si>
  <si>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</si>
  <si>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</si>
  <si>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</si>
  <si>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</si>
  <si>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</si>
  <si>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</si>
  <si>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</si>
  <si>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</si>
  <si>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</si>
  <si>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</si>
  <si>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</si>
  <si>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</si>
  <si>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</si>
  <si>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</si>
  <si>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</si>
  <si>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</si>
  <si>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</si>
  <si>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</si>
  <si>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</si>
  <si>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</si>
  <si>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</si>
  <si>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</si>
  <si>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</si>
  <si>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</si>
  <si>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</si>
  <si>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</si>
  <si>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</si>
  <si>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</si>
  <si>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</si>
  <si>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</si>
  <si>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</si>
  <si>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</si>
  <si>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</si>
  <si>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</si>
  <si>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</si>
  <si>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</si>
  <si>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</si>
  <si>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</si>
  <si>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</si>
  <si>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</si>
  <si>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</si>
  <si>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</si>
  <si>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</si>
  <si>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</si>
  <si>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</si>
  <si>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</si>
  <si>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</si>
  <si>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</si>
  <si>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</si>
  <si>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</si>
  <si>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</si>
  <si>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</si>
  <si>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</si>
  <si>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</si>
  <si>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</si>
  <si>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</si>
  <si>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</si>
  <si>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</si>
  <si>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</si>
  <si>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</si>
  <si>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</si>
  <si>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</si>
  <si>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</si>
  <si>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</si>
  <si>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</si>
  <si>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</si>
  <si>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</si>
  <si>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</si>
  <si>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</si>
  <si>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</si>
  <si>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</si>
  <si>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</si>
  <si>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</si>
  <si>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</si>
  <si>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</si>
  <si>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</si>
  <si>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</si>
  <si>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</si>
  <si>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</si>
  <si>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</si>
  <si>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</si>
  <si>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</si>
  <si>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</si>
  <si>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</si>
  <si>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</si>
  <si>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</si>
  <si>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</si>
  <si>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</si>
  <si>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</si>
  <si>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</si>
  <si>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</si>
  <si>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</si>
  <si>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</si>
  <si>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</si>
  <si>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</si>
  <si>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</si>
  <si>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</si>
  <si>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</si>
  <si>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</si>
  <si>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</si>
  <si>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</si>
  <si>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</si>
  <si>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</si>
  <si>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</si>
  <si>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</si>
  <si>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</si>
  <si>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</si>
  <si>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</si>
  <si>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</si>
  <si>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</si>
  <si>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</si>
  <si>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</si>
  <si>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</si>
  <si>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</si>
  <si>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</si>
  <si>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</si>
  <si>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</si>
  <si>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</si>
  <si>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</si>
  <si>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</si>
  <si>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</si>
  <si>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</si>
  <si>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</si>
  <si>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</si>
  <si>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</si>
  <si>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</si>
  <si>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</si>
  <si>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</si>
  <si>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</si>
  <si>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</si>
  <si>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</si>
  <si>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</si>
  <si>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</si>
  <si>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</si>
  <si>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</si>
  <si>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</si>
  <si>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</si>
  <si>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</si>
  <si>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</si>
  <si>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</si>
  <si>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</si>
  <si>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</si>
  <si>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</si>
  <si>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</si>
  <si>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</si>
  <si>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</si>
  <si>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</si>
  <si>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</si>
  <si>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</si>
  <si>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</si>
  <si>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</si>
  <si>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</si>
  <si>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</si>
  <si>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</si>
  <si>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</si>
  <si>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</si>
  <si>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</si>
  <si>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</si>
  <si>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</si>
  <si>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</si>
  <si>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</si>
  <si>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</si>
  <si>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</si>
  <si>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</si>
  <si>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</si>
  <si>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</si>
  <si>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</si>
  <si>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</si>
  <si>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</si>
  <si>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</si>
  <si>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</si>
  <si>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</si>
  <si>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</si>
  <si>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</si>
  <si>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</si>
  <si>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</si>
  <si>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</si>
  <si>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</si>
  <si>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</si>
  <si>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</si>
  <si>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</si>
  <si>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</si>
  <si>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</si>
  <si>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</si>
  <si>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</si>
  <si>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</si>
  <si>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</si>
  <si>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</si>
  <si>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</si>
  <si>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</si>
  <si>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</si>
  <si>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</si>
  <si>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</si>
  <si>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</si>
  <si>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</si>
  <si>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</si>
  <si>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</si>
  <si>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</si>
  <si>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</si>
  <si>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</si>
  <si>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</si>
  <si>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</si>
  <si>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</si>
  <si>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</si>
  <si>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</si>
  <si>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</si>
  <si>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</si>
  <si>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</si>
  <si>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</si>
  <si>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</si>
  <si>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</si>
  <si>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</si>
  <si>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</si>
  <si>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</si>
  <si>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</si>
  <si>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</si>
  <si>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</si>
  <si>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</si>
  <si>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</si>
  <si>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</si>
  <si>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</si>
  <si>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</si>
  <si>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</si>
  <si>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</si>
  <si>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</si>
  <si>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</si>
  <si>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</si>
  <si>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</si>
  <si>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</si>
  <si>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</si>
  <si>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</si>
  <si>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</si>
  <si>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</si>
  <si>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</si>
  <si>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</si>
  <si>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</si>
  <si>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</si>
  <si>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</si>
  <si>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</si>
  <si>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</si>
  <si>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</si>
  <si>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</si>
  <si>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</si>
  <si>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</si>
  <si>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</si>
  <si>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</si>
  <si>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</si>
  <si>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</si>
  <si>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</si>
  <si>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</si>
  <si>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</si>
  <si>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</si>
  <si>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</si>
  <si>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</si>
  <si>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</si>
  <si>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</si>
  <si>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</si>
  <si>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</si>
  <si>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</si>
  <si>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</si>
  <si>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</si>
  <si>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</si>
  <si>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</si>
  <si>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</si>
  <si>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</si>
  <si>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</si>
  <si>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</si>
  <si>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</si>
  <si>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</si>
  <si>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</si>
  <si>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</si>
  <si>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</si>
  <si>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</si>
  <si>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</si>
  <si>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</si>
  <si>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</si>
  <si>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</si>
  <si>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</si>
  <si>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</si>
  <si>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</si>
  <si>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</si>
  <si>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</si>
  <si>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</si>
  <si>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</si>
  <si>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</si>
  <si>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</si>
  <si>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</si>
  <si>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</si>
  <si>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</si>
  <si>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</si>
  <si>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</si>
  <si>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</si>
  <si>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</si>
  <si>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</si>
  <si>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</si>
  <si>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</si>
  <si>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</si>
  <si>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</si>
  <si>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</si>
  <si>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</si>
  <si>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</si>
  <si>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</si>
  <si>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</si>
  <si>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</si>
  <si>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</si>
  <si>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</si>
  <si>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</si>
  <si>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</si>
  <si>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</si>
  <si>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</si>
  <si>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</si>
  <si>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</si>
  <si>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</si>
  <si>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</si>
  <si>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</si>
  <si>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</si>
  <si>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</si>
  <si>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</si>
  <si>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</si>
  <si>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</si>
  <si>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</si>
  <si>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</si>
  <si>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</si>
  <si>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</si>
  <si>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</si>
  <si>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</si>
  <si>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</si>
  <si>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</si>
  <si>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</si>
  <si>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</si>
  <si>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</si>
  <si>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</si>
  <si>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</si>
  <si>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</si>
  <si>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</si>
  <si>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</si>
  <si>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</si>
  <si>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</si>
  <si>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</si>
  <si>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</si>
  <si>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</si>
  <si>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</si>
  <si>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</si>
  <si>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</si>
  <si>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</si>
  <si>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</si>
  <si>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</si>
  <si>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</si>
  <si>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</si>
  <si>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</si>
  <si>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</si>
  <si>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</si>
  <si>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</si>
  <si>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</si>
  <si>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</si>
  <si>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</si>
  <si>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</si>
  <si>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</si>
  <si>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</si>
  <si>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</si>
  <si>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</si>
  <si>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</si>
  <si>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</si>
  <si>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</si>
  <si>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</si>
  <si>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</si>
  <si>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</si>
  <si>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</si>
  <si>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</si>
  <si>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</si>
  <si>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</si>
  <si>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</si>
  <si>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</si>
  <si>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</si>
  <si>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</si>
  <si>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</si>
  <si>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</si>
  <si>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</si>
  <si>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</si>
  <si>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</si>
  <si>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</si>
  <si>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</si>
  <si>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</si>
  <si>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</si>
  <si>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</si>
  <si>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</si>
  <si>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</si>
  <si>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</si>
  <si>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</si>
  <si>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</si>
  <si>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</si>
  <si>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</si>
  <si>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</si>
  <si>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</si>
  <si>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</si>
  <si>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</si>
  <si>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</si>
  <si>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</si>
  <si>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</si>
  <si>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</si>
  <si>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</si>
  <si>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</si>
  <si>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</si>
  <si>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</si>
  <si>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</si>
  <si>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</si>
  <si>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</si>
  <si>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</si>
  <si>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</si>
  <si>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</si>
  <si>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</si>
  <si>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</si>
  <si>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</si>
  <si>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</si>
  <si>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</si>
  <si>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</si>
  <si>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</si>
  <si>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</si>
  <si>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</si>
  <si>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</si>
  <si>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</si>
  <si>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</si>
  <si>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</si>
  <si>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</si>
  <si>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</si>
  <si>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</si>
  <si>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</si>
  <si>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</si>
  <si>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</si>
  <si>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</si>
  <si>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</si>
  <si>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</si>
  <si>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</si>
  <si>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</si>
  <si>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</si>
  <si>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</si>
  <si>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</si>
  <si>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</si>
  <si>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</si>
  <si>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</si>
  <si>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</si>
  <si>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</si>
  <si>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</si>
  <si>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</si>
  <si>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</si>
  <si>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</si>
  <si>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</si>
  <si>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</si>
  <si>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</si>
  <si>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</si>
  <si>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</si>
  <si>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</si>
  <si>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</si>
  <si>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</si>
  <si>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</si>
  <si>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</si>
  <si>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</si>
  <si>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</si>
  <si>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</si>
  <si>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</si>
  <si>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</si>
  <si>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</si>
  <si>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</si>
  <si>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</si>
  <si>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</si>
  <si>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</si>
  <si>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</si>
  <si>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</si>
  <si>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</si>
  <si>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</si>
  <si>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</si>
  <si>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</si>
  <si>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</si>
  <si>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</si>
  <si>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</si>
  <si>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</si>
  <si>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</si>
  <si>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</si>
  <si>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</si>
  <si>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</si>
  <si>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</si>
  <si>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</si>
  <si>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</si>
  <si>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</si>
  <si>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</si>
  <si>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</si>
  <si>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</si>
  <si>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</si>
  <si>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</si>
  <si>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</si>
  <si>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</si>
  <si>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</si>
  <si>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</si>
  <si>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</si>
  <si>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</si>
  <si>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</si>
  <si>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</si>
  <si>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</si>
  <si>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</si>
  <si>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</si>
  <si>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</si>
  <si>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</si>
  <si>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</si>
  <si>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</si>
  <si>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</si>
  <si>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</si>
  <si>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</si>
  <si>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</si>
  <si>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</si>
  <si>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</si>
  <si>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</si>
  <si>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</si>
  <si>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</si>
  <si>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</si>
  <si>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</si>
  <si>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</si>
  <si>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</si>
  <si>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</si>
  <si>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</si>
  <si>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</si>
  <si>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</si>
  <si>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</si>
  <si>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</si>
  <si>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</si>
  <si>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</si>
  <si>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</si>
  <si>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</si>
  <si>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</si>
  <si>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</si>
  <si>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</si>
  <si>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</si>
  <si>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</si>
  <si>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</si>
  <si>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</si>
  <si>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</si>
  <si>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</si>
  <si>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</si>
  <si>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</si>
  <si>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</si>
  <si>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</si>
  <si>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</si>
  <si>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</si>
  <si>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</si>
  <si>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</si>
  <si>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</si>
  <si>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</si>
  <si>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</si>
  <si>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</si>
  <si>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</si>
  <si>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</si>
  <si>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</si>
  <si>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</si>
  <si>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</si>
  <si>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</si>
  <si>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</si>
  <si>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</si>
  <si>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</si>
  <si>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</si>
  <si>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</si>
  <si>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</si>
  <si>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</si>
  <si>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</si>
  <si>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</si>
  <si>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</si>
  <si>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</si>
  <si>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</si>
  <si>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</si>
  <si>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</si>
  <si>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</si>
  <si>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</si>
  <si>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</si>
  <si>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</si>
  <si>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</si>
  <si>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</si>
  <si>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</si>
  <si>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</si>
  <si>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</si>
  <si>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</si>
  <si>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</si>
  <si>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</si>
  <si>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</si>
  <si>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</si>
  <si>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</si>
  <si>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</si>
  <si>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</si>
  <si>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</si>
  <si>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</si>
  <si>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</si>
  <si>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</si>
  <si>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</si>
  <si>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</si>
  <si>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</si>
  <si>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</si>
  <si>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</si>
  <si>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</si>
  <si>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</si>
  <si>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</si>
  <si>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</si>
  <si>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</si>
  <si>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</si>
  <si>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</si>
  <si>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</si>
  <si>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</si>
  <si>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</si>
  <si>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</si>
  <si>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</si>
  <si>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</si>
  <si>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</si>
  <si>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</si>
  <si>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</si>
  <si>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</si>
  <si>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</si>
  <si>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</si>
  <si>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</si>
  <si>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</si>
  <si>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</si>
  <si>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</si>
  <si>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</si>
  <si>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</si>
  <si>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</si>
  <si>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</si>
  <si>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</si>
  <si>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</si>
  <si>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</si>
  <si>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</si>
  <si>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</si>
  <si>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</si>
  <si>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</si>
  <si>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</si>
  <si>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</si>
  <si>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</si>
  <si>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</si>
  <si>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</si>
  <si>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</si>
  <si>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</si>
  <si>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</si>
  <si>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</si>
  <si>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</si>
  <si>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</si>
  <si>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</si>
  <si>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</si>
  <si>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</si>
  <si>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</si>
  <si>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</si>
  <si>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</si>
  <si>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</si>
  <si>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</si>
  <si>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</si>
  <si>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</si>
  <si>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</si>
  <si>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</si>
  <si>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</si>
  <si>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</si>
  <si>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</si>
  <si>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</si>
  <si>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</si>
  <si>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</si>
  <si>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</si>
  <si>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</si>
  <si>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</si>
  <si>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</si>
  <si>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</si>
  <si>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</si>
  <si>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</si>
  <si>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</si>
  <si>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</si>
  <si>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</si>
  <si>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</si>
  <si>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</si>
  <si>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</si>
  <si>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</si>
  <si>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</si>
  <si>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</si>
  <si>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</si>
  <si>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</si>
  <si>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</si>
  <si>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</si>
  <si>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</si>
  <si>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</si>
  <si>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</si>
  <si>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</si>
  <si>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</si>
  <si>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</si>
  <si>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</si>
  <si>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</si>
  <si>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</si>
  <si>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</si>
  <si>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</si>
  <si>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</si>
  <si>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</si>
  <si>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</si>
  <si>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</si>
  <si>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</si>
  <si>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</si>
  <si>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</si>
  <si>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</si>
  <si>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</si>
  <si>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</si>
  <si>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</si>
  <si>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</si>
  <si>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</si>
  <si>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</si>
  <si>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</si>
  <si>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</si>
  <si>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</si>
  <si>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</si>
  <si>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</si>
  <si>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</si>
  <si>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</si>
  <si>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</si>
  <si>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</si>
  <si>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</si>
  <si>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</si>
  <si>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</si>
  <si>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</si>
  <si>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</si>
  <si>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</si>
  <si>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</si>
  <si>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</si>
  <si>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</si>
  <si>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</si>
  <si>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</si>
  <si>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</si>
  <si>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</si>
  <si>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</si>
  <si>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</si>
  <si>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</si>
  <si>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</si>
  <si>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</si>
  <si>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</si>
  <si>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</si>
  <si>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</si>
  <si>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</si>
  <si>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</si>
  <si>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</si>
  <si>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</si>
  <si>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</si>
  <si>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</si>
  <si>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</si>
  <si>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</si>
  <si>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</si>
  <si>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</si>
  <si>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</si>
  <si>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</si>
  <si>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</si>
  <si>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</si>
  <si>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</si>
  <si>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</si>
  <si>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</si>
  <si>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</si>
  <si>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</si>
  <si>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</si>
  <si>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</si>
  <si>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</si>
  <si>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</si>
  <si>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</si>
  <si>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</si>
  <si>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</si>
  <si>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</si>
  <si>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</si>
  <si>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</si>
  <si>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</si>
  <si>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</si>
  <si>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</si>
  <si>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</si>
  <si>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</si>
  <si>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</si>
  <si>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</si>
  <si>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</si>
  <si>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</si>
  <si>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</si>
  <si>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</si>
  <si>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</si>
  <si>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</si>
  <si>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</si>
  <si>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</si>
  <si>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</si>
  <si>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</si>
  <si>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</si>
  <si>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</si>
  <si>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</si>
  <si>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</si>
  <si>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</si>
  <si>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</si>
  <si>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</si>
  <si>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</si>
  <si>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</si>
  <si>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</si>
  <si>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</si>
  <si>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</si>
  <si>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</si>
  <si>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</si>
  <si>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</si>
  <si>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</si>
  <si>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</si>
  <si>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</si>
  <si>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</si>
  <si>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</si>
  <si>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</si>
  <si>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</si>
  <si>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</si>
  <si>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</si>
  <si>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</si>
  <si>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</si>
  <si>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</si>
  <si>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</si>
  <si>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</si>
  <si>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</si>
  <si>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</si>
  <si>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</si>
  <si>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</si>
  <si>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</si>
  <si>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</si>
  <si>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</si>
  <si>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</si>
  <si>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</si>
  <si>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</si>
  <si>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</si>
  <si>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</si>
  <si>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</si>
  <si>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</si>
  <si>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</si>
  <si>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</si>
  <si>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</si>
  <si>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</si>
  <si>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</si>
  <si>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</si>
  <si>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</si>
  <si>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</si>
  <si>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</si>
  <si>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</si>
  <si>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</si>
  <si>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</si>
  <si>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</si>
  <si>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</si>
  <si>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</si>
  <si>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</si>
  <si>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</si>
  <si>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</si>
  <si>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</si>
  <si>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</si>
  <si>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</si>
  <si>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</si>
  <si>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</si>
  <si>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</si>
  <si>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</si>
  <si>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</si>
  <si>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</si>
  <si>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</si>
  <si>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</si>
  <si>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</si>
  <si>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</si>
  <si>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</si>
  <si>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</si>
  <si>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</si>
  <si>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</si>
  <si>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</si>
  <si>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</si>
  <si>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</si>
  <si>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</si>
  <si>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</si>
  <si>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</si>
  <si>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</si>
  <si>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</si>
  <si>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</si>
  <si>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</si>
  <si>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</si>
  <si>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</si>
  <si>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</si>
  <si>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</si>
  <si>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</si>
  <si>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</si>
  <si>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</si>
  <si>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</si>
  <si>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</si>
  <si>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</si>
  <si>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</si>
  <si>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</si>
  <si>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</si>
  <si>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</si>
  <si>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</si>
  <si>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</si>
  <si>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</si>
  <si>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</si>
  <si>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</si>
  <si>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</si>
  <si>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</si>
  <si>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</si>
  <si>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</si>
  <si>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</si>
  <si>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</si>
  <si>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</si>
  <si>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</si>
  <si>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</si>
  <si>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</si>
  <si>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</si>
  <si>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</si>
  <si>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</si>
  <si>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</si>
  <si>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</si>
  <si>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</si>
  <si>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</si>
  <si>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</si>
  <si>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</si>
  <si>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</si>
  <si>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</si>
  <si>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</si>
  <si>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</si>
  <si>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</si>
  <si>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</si>
  <si>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</si>
  <si>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</si>
  <si>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</si>
  <si>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</si>
  <si>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</si>
  <si>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</si>
  <si>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</si>
  <si>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</si>
  <si>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</si>
  <si>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</si>
  <si>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</si>
  <si>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</si>
  <si>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</si>
  <si>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</si>
  <si>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</si>
  <si>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</si>
  <si>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</si>
  <si>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</si>
  <si>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</si>
  <si>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</si>
  <si>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</si>
  <si>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</si>
  <si>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</si>
  <si>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</si>
  <si>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</si>
  <si>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</si>
  <si>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</si>
  <si>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</si>
  <si>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</si>
  <si>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</si>
  <si>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</si>
  <si>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</si>
  <si>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</si>
  <si>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</si>
  <si>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</si>
  <si>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</si>
  <si>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</si>
  <si>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</si>
  <si>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</si>
  <si>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</si>
  <si>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</si>
  <si>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</si>
  <si>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</si>
  <si>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</si>
  <si>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</si>
  <si>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</si>
  <si>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</si>
  <si>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</si>
  <si>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</si>
  <si>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</si>
  <si>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</si>
  <si>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</si>
  <si>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</si>
  <si>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</si>
  <si>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</si>
  <si>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</si>
  <si>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</si>
  <si>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</si>
  <si>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</si>
  <si>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</si>
  <si>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</si>
  <si>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</si>
  <si>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</si>
  <si>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</si>
  <si>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</si>
  <si>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</si>
  <si>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</si>
  <si>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</si>
  <si>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</si>
  <si>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</si>
  <si>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</si>
  <si>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</si>
  <si>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</si>
  <si>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</si>
  <si>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</si>
  <si>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</si>
  <si>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</si>
  <si>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</si>
  <si>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</si>
  <si>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</si>
  <si>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</si>
  <si>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</si>
  <si>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</si>
  <si>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</si>
  <si>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</si>
  <si>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</si>
  <si>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</si>
  <si>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</si>
  <si>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</si>
  <si>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</si>
  <si>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</si>
  <si>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</si>
  <si>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</si>
  <si>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</si>
  <si>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</si>
  <si>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</si>
  <si>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</si>
  <si>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</si>
  <si>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</si>
  <si>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</si>
  <si>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</si>
  <si>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</si>
  <si>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</si>
  <si>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</si>
  <si>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</si>
  <si>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</si>
  <si>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</si>
  <si>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</si>
  <si>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</si>
  <si>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</si>
  <si>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</si>
  <si>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</si>
  <si>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</si>
  <si>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</si>
  <si>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</si>
  <si>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</si>
  <si>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</si>
  <si>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</si>
  <si>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</si>
  <si>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</si>
  <si>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</si>
  <si>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</si>
  <si>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</si>
  <si>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</si>
  <si>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</si>
  <si>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</si>
  <si>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</si>
  <si>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</si>
  <si>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</si>
  <si>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</si>
  <si>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</si>
  <si>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</si>
  <si>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</si>
  <si>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</si>
  <si>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</si>
  <si>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</si>
  <si>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</si>
  <si>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</si>
  <si>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</si>
  <si>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</si>
  <si>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</si>
  <si>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</si>
  <si>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</si>
  <si>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</si>
  <si>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</si>
  <si>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</si>
  <si>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</si>
  <si>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</si>
  <si>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</si>
  <si>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</si>
  <si>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</si>
  <si>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</si>
  <si>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</si>
  <si>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</si>
  <si>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</si>
  <si>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</si>
  <si>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</si>
  <si>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</si>
  <si>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</si>
  <si>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</si>
  <si>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</si>
  <si>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</si>
  <si>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</si>
  <si>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</si>
  <si>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</si>
  <si>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</si>
  <si>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</si>
  <si>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</si>
  <si>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</si>
  <si>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</si>
  <si>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</si>
  <si>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</si>
  <si>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</si>
  <si>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</si>
  <si>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</si>
  <si>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</si>
  <si>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</si>
  <si>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</si>
  <si>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</si>
  <si>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</si>
  <si>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</si>
  <si>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</si>
  <si>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</si>
  <si>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</si>
  <si>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</si>
  <si>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</si>
  <si>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</si>
  <si>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</si>
  <si>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</si>
  <si>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</si>
  <si>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</si>
  <si>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</si>
  <si>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</si>
  <si>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</si>
  <si>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</si>
  <si>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</si>
  <si>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</si>
  <si>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</si>
  <si>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</si>
  <si>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</si>
  <si>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</si>
  <si>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</si>
  <si>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</si>
  <si>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</si>
  <si>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</si>
  <si>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</si>
  <si>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</si>
  <si>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</si>
  <si>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</si>
  <si>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</si>
  <si>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</si>
  <si>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</si>
  <si>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</si>
  <si>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</si>
  <si>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</si>
  <si>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</si>
  <si>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</si>
  <si>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</si>
  <si>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</si>
  <si>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</si>
  <si>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</si>
  <si>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</si>
  <si>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</si>
  <si>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</si>
  <si>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</si>
  <si>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</si>
  <si>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</si>
  <si>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</si>
  <si>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</si>
  <si>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</si>
  <si>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</si>
  <si>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</si>
  <si>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</si>
  <si>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</si>
  <si>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</si>
  <si>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</si>
  <si>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</si>
  <si>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</si>
  <si>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</si>
  <si>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</si>
  <si>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</si>
  <si>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</si>
  <si>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</si>
  <si>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</si>
  <si>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</si>
  <si>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</si>
  <si>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</si>
  <si>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</si>
  <si>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</si>
  <si>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</si>
  <si>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</si>
  <si>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</si>
  <si>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</si>
  <si>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</si>
  <si>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</si>
  <si>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</si>
  <si>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</si>
  <si>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</si>
  <si>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</si>
  <si>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</si>
  <si>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</si>
  <si>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</si>
  <si>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</si>
  <si>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</si>
  <si>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</si>
  <si>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</si>
  <si>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</si>
  <si>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</si>
  <si>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</si>
  <si>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</si>
  <si>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</si>
  <si>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</si>
  <si>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</si>
  <si>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</si>
  <si>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</si>
  <si>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</si>
  <si>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</si>
  <si>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</si>
  <si>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</si>
  <si>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</si>
  <si>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</si>
  <si>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</si>
  <si>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</si>
  <si>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</si>
  <si>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</si>
  <si>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</si>
  <si>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</si>
  <si>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</si>
  <si>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</si>
  <si>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</si>
  <si>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</si>
  <si>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</si>
  <si>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</si>
  <si>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</si>
  <si>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</si>
  <si>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</si>
  <si>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</si>
  <si>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</si>
  <si>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</si>
  <si>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</si>
  <si>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</si>
  <si>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</si>
  <si>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</si>
  <si>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</si>
  <si>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</si>
  <si>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</si>
  <si>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</si>
  <si>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</si>
  <si>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</si>
  <si>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</si>
  <si>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</si>
  <si>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</si>
  <si>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</si>
  <si>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</si>
  <si>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</si>
  <si>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</si>
  <si>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</si>
  <si>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</si>
  <si>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</si>
  <si>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</si>
  <si>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</si>
  <si>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</si>
  <si>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</si>
  <si>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</si>
  <si>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</si>
  <si>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</si>
  <si>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</si>
  <si>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</si>
  <si>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</si>
  <si>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</si>
  <si>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</si>
  <si>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</si>
  <si>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</si>
  <si>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</si>
  <si>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</si>
  <si>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</si>
  <si>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</si>
  <si>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</si>
  <si>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</si>
  <si>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</si>
  <si>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</si>
  <si>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</si>
  <si>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</si>
  <si>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</si>
  <si>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</si>
  <si>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</si>
  <si>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</si>
  <si>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</si>
  <si>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</si>
  <si>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</si>
  <si>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</si>
  <si>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</si>
  <si>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</si>
  <si>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</si>
  <si>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</si>
  <si>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</si>
  <si>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</si>
  <si>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</si>
  <si>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</si>
  <si>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</si>
  <si>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</si>
  <si>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</si>
  <si>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</si>
  <si>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</si>
  <si>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</si>
  <si>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</si>
  <si>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</si>
  <si>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</si>
  <si>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</si>
  <si>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</si>
  <si>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</si>
  <si>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</si>
  <si>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</si>
  <si>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</si>
  <si>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</si>
  <si>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</si>
  <si>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</si>
  <si>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</si>
  <si>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</si>
  <si>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</si>
  <si>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</si>
  <si>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</si>
  <si>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</si>
  <si>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</si>
  <si>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</si>
  <si>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</si>
  <si>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</si>
  <si>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</si>
  <si>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</si>
  <si>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</si>
  <si>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</si>
  <si>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</si>
  <si>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</si>
  <si>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</si>
  <si>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</si>
  <si>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</si>
  <si>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</si>
  <si>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</si>
  <si>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</si>
  <si>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</si>
  <si>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</si>
  <si>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</si>
  <si>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</si>
  <si>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</si>
  <si>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</si>
  <si>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</si>
  <si>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</si>
  <si>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</si>
  <si>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</si>
  <si>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</si>
  <si>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</si>
  <si>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</si>
  <si>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</si>
  <si>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</si>
  <si>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</si>
  <si>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</si>
  <si>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</si>
  <si>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</si>
  <si>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</si>
  <si>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</si>
  <si>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</si>
  <si>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</si>
  <si>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</si>
  <si>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</si>
  <si>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</si>
  <si>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</si>
  <si>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</si>
  <si>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</si>
  <si>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</si>
  <si>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</si>
  <si>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</si>
  <si>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</si>
  <si>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</si>
  <si>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</si>
  <si>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</si>
  <si>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</si>
  <si>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</si>
  <si>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</si>
  <si>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</si>
  <si>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</si>
  <si>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</si>
  <si>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</si>
  <si>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</si>
  <si>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</si>
  <si>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</si>
  <si>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</si>
  <si>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</si>
  <si>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</si>
  <si>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</si>
  <si>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</si>
  <si>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</si>
  <si>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</si>
  <si>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</si>
  <si>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</si>
  <si>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</si>
  <si>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</si>
  <si>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</si>
  <si>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</si>
  <si>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</si>
  <si>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</si>
  <si>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</si>
  <si>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</si>
  <si>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</si>
  <si>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</si>
  <si>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</si>
  <si>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</si>
  <si>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</si>
  <si>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</si>
  <si>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</si>
  <si>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</si>
  <si>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</si>
  <si>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</si>
  <si>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</si>
  <si>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</si>
  <si>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</si>
  <si>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</si>
  <si>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</si>
  <si>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</si>
  <si>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</si>
  <si>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</si>
  <si>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</si>
  <si>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</si>
  <si>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</si>
  <si>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</si>
  <si>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</si>
  <si>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</si>
  <si>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</si>
  <si>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</si>
  <si>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</si>
  <si>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</si>
  <si>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</si>
  <si>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</si>
  <si>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</si>
  <si>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</si>
  <si>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</si>
  <si>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</si>
  <si>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</si>
  <si>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</si>
  <si>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</si>
  <si>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</si>
  <si>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</si>
  <si>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</si>
  <si>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</si>
  <si>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</si>
  <si>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</si>
  <si>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</si>
  <si>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</si>
  <si>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</si>
  <si>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</si>
  <si>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</si>
  <si>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</si>
  <si>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</si>
  <si>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</si>
  <si>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</si>
  <si>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</si>
  <si>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</si>
  <si>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</si>
  <si>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</si>
  <si>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</si>
  <si>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</si>
  <si>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</si>
  <si>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</si>
  <si>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</si>
  <si>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</si>
  <si>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</si>
  <si>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</si>
  <si>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</si>
  <si>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</si>
  <si>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</si>
  <si>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</si>
  <si>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</si>
  <si>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</si>
  <si>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</si>
  <si>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</si>
  <si>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</si>
  <si>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</si>
  <si>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</si>
  <si>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</si>
  <si>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</si>
  <si>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</si>
  <si>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</si>
  <si>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</si>
  <si>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</si>
  <si>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</si>
  <si>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</si>
  <si>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</si>
  <si>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</si>
  <si>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</si>
  <si>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</si>
  <si>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</si>
  <si>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</si>
  <si>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</si>
  <si>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</si>
  <si>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</si>
  <si>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</si>
  <si>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</si>
  <si>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</si>
  <si>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</si>
  <si>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</si>
  <si>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</si>
  <si>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</si>
  <si>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</si>
  <si>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</si>
  <si>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</si>
  <si>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</si>
  <si>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</si>
  <si>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</si>
  <si>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</si>
  <si>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</si>
  <si>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</si>
  <si>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</si>
  <si>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</si>
  <si>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</si>
  <si>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</si>
  <si>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</si>
  <si>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</si>
  <si>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</si>
  <si>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</si>
  <si>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</si>
  <si>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</si>
  <si>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</si>
  <si>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</si>
  <si>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</si>
  <si>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</si>
  <si>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</si>
  <si>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</si>
  <si>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</si>
  <si>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</si>
  <si>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</si>
  <si>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</si>
  <si>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</si>
  <si>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</si>
  <si>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</si>
  <si>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</si>
  <si>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</si>
  <si>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</si>
  <si>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</si>
  <si>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</si>
  <si>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</si>
  <si>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</si>
  <si>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</si>
  <si>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</si>
  <si>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</si>
  <si>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</si>
  <si>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</si>
  <si>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</si>
  <si>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</si>
  <si>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</si>
  <si>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</si>
  <si>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</si>
  <si>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</si>
  <si>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</si>
  <si>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</si>
  <si>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</si>
  <si>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</si>
  <si>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</si>
  <si>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</si>
  <si>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</si>
  <si>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</si>
  <si>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</si>
  <si>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</si>
  <si>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</si>
  <si>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</si>
  <si>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</si>
  <si>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</si>
  <si>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</si>
  <si>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</si>
  <si>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</si>
  <si>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</si>
  <si>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</si>
  <si>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</si>
  <si>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</si>
  <si>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</si>
  <si>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</si>
  <si>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</si>
  <si>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</si>
  <si>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</si>
  <si>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</si>
  <si>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</si>
  <si>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</si>
  <si>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</si>
  <si>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</si>
  <si>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</si>
  <si>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</si>
  <si>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</si>
  <si>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</si>
  <si>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</si>
  <si>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</si>
  <si>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</si>
  <si>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</si>
  <si>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</si>
  <si>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</si>
  <si>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</si>
  <si>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</si>
  <si>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</si>
  <si>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</si>
  <si>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</si>
  <si>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</si>
  <si>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</si>
  <si>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</si>
  <si>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</si>
  <si>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</si>
  <si>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</si>
  <si>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</si>
  <si>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</si>
  <si>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</si>
  <si>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</si>
  <si>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</si>
  <si>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</si>
  <si>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</si>
  <si>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</si>
  <si>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</si>
  <si>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</si>
  <si>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</si>
  <si>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</si>
  <si>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</si>
  <si>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</si>
  <si>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</si>
  <si>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</si>
  <si>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</si>
  <si>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</si>
  <si>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</si>
  <si>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</si>
  <si>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</si>
  <si>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</si>
  <si>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</si>
  <si>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</si>
  <si>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</si>
  <si>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</si>
  <si>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</si>
  <si>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</si>
  <si>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</si>
  <si>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</si>
  <si>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</si>
  <si>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</si>
  <si>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</si>
  <si>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</si>
  <si>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</si>
  <si>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</si>
  <si>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</si>
  <si>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</si>
  <si>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</si>
  <si>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</si>
  <si>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</si>
  <si>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</si>
  <si>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</si>
  <si>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</si>
  <si>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</si>
  <si>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</si>
  <si>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</si>
  <si>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</si>
  <si>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</si>
  <si>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</si>
  <si>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</si>
  <si>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</si>
  <si>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</si>
  <si>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</si>
  <si>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</si>
  <si>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</si>
  <si>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</si>
  <si>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</si>
  <si>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</si>
  <si>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</si>
  <si>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</si>
  <si>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</si>
  <si>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</si>
  <si>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</si>
  <si>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</si>
  <si>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</si>
  <si>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</si>
  <si>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</si>
  <si>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</si>
  <si>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</si>
  <si>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</si>
  <si>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</si>
  <si>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</si>
  <si>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</si>
  <si>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</si>
  <si>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</si>
  <si>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</si>
  <si>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</si>
  <si>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</si>
  <si>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</si>
  <si>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</si>
  <si>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</si>
  <si>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</si>
  <si>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</si>
  <si>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</si>
  <si>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</si>
  <si>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</si>
  <si>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</si>
  <si>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</si>
  <si>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</si>
  <si>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</si>
  <si>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</si>
  <si>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</si>
  <si>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</si>
  <si>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</si>
  <si>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</si>
  <si>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</si>
  <si>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</si>
  <si>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</si>
  <si>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</si>
  <si>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</si>
  <si>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</si>
  <si>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</si>
  <si>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</si>
  <si>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</si>
  <si>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</si>
  <si>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</si>
  <si>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</si>
  <si>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</si>
  <si>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</si>
  <si>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</si>
  <si>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</si>
  <si>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</si>
  <si>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</si>
  <si>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</si>
  <si>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</si>
  <si>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</si>
  <si>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</si>
  <si>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</si>
  <si>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</si>
  <si>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</si>
  <si>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</si>
  <si>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</si>
  <si>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</si>
  <si>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</si>
  <si>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</si>
  <si>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</si>
  <si>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</si>
  <si>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</si>
  <si>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</si>
  <si>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</si>
  <si>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</si>
  <si>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</si>
  <si>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</si>
  <si>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</si>
  <si>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</si>
  <si>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</si>
  <si>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</si>
  <si>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</si>
  <si>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</si>
  <si>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</si>
  <si>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</si>
  <si>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</si>
  <si>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</si>
  <si>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</si>
  <si>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</si>
  <si>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</si>
  <si>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</si>
  <si>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</si>
  <si>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</si>
  <si>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</si>
  <si>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</si>
  <si>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</si>
  <si>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</si>
  <si>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</si>
  <si>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</si>
  <si>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</si>
  <si>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</si>
  <si>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</si>
  <si>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</si>
  <si>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</si>
  <si>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</si>
  <si>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</si>
  <si>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</si>
  <si>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</si>
  <si>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</si>
  <si>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</si>
  <si>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</si>
  <si>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</si>
  <si>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</si>
  <si>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</si>
  <si>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</si>
  <si>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</si>
  <si>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</si>
  <si>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</si>
  <si>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</si>
  <si>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</si>
  <si>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</si>
  <si>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</si>
  <si>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</si>
  <si>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</si>
  <si>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</si>
  <si>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</si>
  <si>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</si>
  <si>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</si>
  <si>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</si>
  <si>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</si>
  <si>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</si>
  <si>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</si>
  <si>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</si>
  <si>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</si>
  <si>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</si>
  <si>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</si>
  <si>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</si>
  <si>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</si>
  <si>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</si>
  <si>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</si>
  <si>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</si>
  <si>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</si>
  <si>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</si>
  <si>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</si>
  <si>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</si>
  <si>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</si>
  <si>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</si>
  <si>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</si>
  <si>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</si>
  <si>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</si>
  <si>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</si>
  <si>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</si>
  <si>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</si>
  <si>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</si>
  <si>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</si>
  <si>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</si>
  <si>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</si>
  <si>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</si>
  <si>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</si>
  <si>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</si>
  <si>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</si>
  <si>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</si>
  <si>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</si>
  <si>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</si>
  <si>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</si>
  <si>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</si>
  <si>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</si>
  <si>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</si>
  <si>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</si>
  <si>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</si>
  <si>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</si>
  <si>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</si>
  <si>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</si>
  <si>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</si>
  <si>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</si>
  <si>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</si>
  <si>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</si>
  <si>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</si>
  <si>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</si>
  <si>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</si>
  <si>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</si>
  <si>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</si>
  <si>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</si>
  <si>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</si>
  <si>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</si>
  <si>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</si>
  <si>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</si>
  <si>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</si>
  <si>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</si>
  <si>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</si>
  <si>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</si>
  <si>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</si>
  <si>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</si>
  <si>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</si>
  <si>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</si>
  <si>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</si>
  <si>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</si>
  <si>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</si>
  <si>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</si>
  <si>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</si>
  <si>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</si>
  <si>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</si>
  <si>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</si>
  <si>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</si>
  <si>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</si>
  <si>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</si>
  <si>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</si>
  <si>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</si>
  <si>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</si>
  <si>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</si>
  <si>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</si>
  <si>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</si>
  <si>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</si>
  <si>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</si>
  <si>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</si>
  <si>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</si>
  <si>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</si>
  <si>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</si>
  <si>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</si>
  <si>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</si>
  <si>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</si>
  <si>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</si>
  <si>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</si>
  <si>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</si>
  <si>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</si>
  <si>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</si>
  <si>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</si>
  <si>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</si>
  <si>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</si>
  <si>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</si>
  <si>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</si>
  <si>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</si>
  <si>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</si>
  <si>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</si>
  <si>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</si>
  <si>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</si>
  <si>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</si>
  <si>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</si>
  <si>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</si>
  <si>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</si>
  <si>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</si>
  <si>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</si>
  <si>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</si>
  <si>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</si>
  <si>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</si>
  <si>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</si>
  <si>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</si>
  <si>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</si>
  <si>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</si>
  <si>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</si>
  <si>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</si>
  <si>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</si>
  <si>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</si>
  <si>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</si>
  <si>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</si>
  <si>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</si>
  <si>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</si>
  <si>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</si>
  <si>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</si>
  <si>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</si>
  <si>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</si>
  <si>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</si>
  <si>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</si>
  <si>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</si>
  <si>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</si>
  <si>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</si>
  <si>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</si>
  <si>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</si>
  <si>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</si>
  <si>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</si>
  <si>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</si>
  <si>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</si>
  <si>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</si>
  <si>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</si>
  <si>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</si>
  <si>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</si>
  <si>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</si>
  <si>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</si>
  <si>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</si>
  <si>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</si>
  <si>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</si>
  <si>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</si>
  <si>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</si>
  <si>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</si>
  <si>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</si>
  <si>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</si>
  <si>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</si>
  <si>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</si>
  <si>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</si>
  <si>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</si>
  <si>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</si>
  <si>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</si>
  <si>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</si>
  <si>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</si>
  <si>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</si>
  <si>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</si>
  <si>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</si>
  <si>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</si>
  <si>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</si>
  <si>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</si>
  <si>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</si>
  <si>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</si>
  <si>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</si>
  <si>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</si>
  <si>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</si>
  <si>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</si>
  <si>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</si>
  <si>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</si>
  <si>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</si>
  <si>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</si>
  <si>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</si>
  <si>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</si>
  <si>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</si>
  <si>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</si>
  <si>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</si>
  <si>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</si>
  <si>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</si>
  <si>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</si>
  <si>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</si>
  <si>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</si>
  <si>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</si>
  <si>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</si>
  <si>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</si>
  <si>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</si>
  <si>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</si>
  <si>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</si>
  <si>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</si>
  <si>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</si>
  <si>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</si>
  <si>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</si>
  <si>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</si>
  <si>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</si>
  <si>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</si>
  <si>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</si>
  <si>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</si>
  <si>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</si>
  <si>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</si>
  <si>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</si>
  <si>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</si>
  <si>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</si>
  <si>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</si>
  <si>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</si>
  <si>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</si>
  <si>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</si>
  <si>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</si>
  <si>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</si>
  <si>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</si>
  <si>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</si>
  <si>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</si>
  <si>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</si>
  <si>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</si>
  <si>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</si>
  <si>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</si>
  <si>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</si>
  <si>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</si>
  <si>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</si>
  <si>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</si>
  <si>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</si>
  <si>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</si>
  <si>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</si>
  <si>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</si>
  <si>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</si>
  <si>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</si>
  <si>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</si>
  <si>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</si>
  <si>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</si>
  <si>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</si>
  <si>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</si>
  <si>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</si>
  <si>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</si>
  <si>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</si>
  <si>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</si>
  <si>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</si>
  <si>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</si>
  <si>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</si>
  <si>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</si>
  <si>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</si>
  <si>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</si>
  <si>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</si>
  <si>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</si>
  <si>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</si>
  <si>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</si>
  <si>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</si>
  <si>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</si>
  <si>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</si>
  <si>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</si>
  <si>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</si>
  <si>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</si>
  <si>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</si>
  <si>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</si>
  <si>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</si>
  <si>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</si>
  <si>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</si>
  <si>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</si>
  <si>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</si>
  <si>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</si>
  <si>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</si>
  <si>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</si>
  <si>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</si>
  <si>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</si>
  <si>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</si>
  <si>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</si>
  <si>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</si>
  <si>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</si>
  <si>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</si>
  <si>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</si>
  <si>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</si>
  <si>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</si>
  <si>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</si>
  <si>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</si>
  <si>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</si>
  <si>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</si>
  <si>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</si>
  <si>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</si>
  <si>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</si>
  <si>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</si>
  <si>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</si>
  <si>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</si>
  <si>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</si>
  <si>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</si>
  <si>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</si>
  <si>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</si>
  <si>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</si>
  <si>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</si>
  <si>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</si>
  <si>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</si>
  <si>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</si>
  <si>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</si>
  <si>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</si>
  <si>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</si>
  <si>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</si>
  <si>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</si>
  <si>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</si>
  <si>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</si>
  <si>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</si>
  <si>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</si>
  <si>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</si>
  <si>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</si>
  <si>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</si>
  <si>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</si>
  <si>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</si>
  <si>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</si>
  <si>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</si>
  <si>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</si>
  <si>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</si>
  <si>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</si>
  <si>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</si>
  <si>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</si>
  <si>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</si>
  <si>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</si>
  <si>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</si>
  <si>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</si>
  <si>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</si>
  <si>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</si>
  <si>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</si>
  <si>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</si>
  <si>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</si>
  <si>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</si>
  <si>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</si>
  <si>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</si>
  <si>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</si>
  <si>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</si>
  <si>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</si>
  <si>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</si>
  <si>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</si>
  <si>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</si>
  <si>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</si>
  <si>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</si>
  <si>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</si>
  <si>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</si>
  <si>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</si>
  <si>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</si>
  <si>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</si>
  <si>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</si>
  <si>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</si>
  <si>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</si>
  <si>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</si>
  <si>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</si>
  <si>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</si>
  <si>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</si>
  <si>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</si>
  <si>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</si>
  <si>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</si>
  <si>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</si>
  <si>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</si>
  <si>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</si>
  <si>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</si>
  <si>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</si>
  <si>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</si>
  <si>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</si>
  <si>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</si>
  <si>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</si>
  <si>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</si>
  <si>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</si>
  <si>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</si>
  <si>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</si>
  <si>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</si>
  <si>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</si>
  <si>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</si>
  <si>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</si>
  <si>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</si>
  <si>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</si>
  <si>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</si>
  <si>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</si>
  <si>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</si>
  <si>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</si>
  <si>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</si>
  <si>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</si>
  <si>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</si>
  <si>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</si>
  <si>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</si>
  <si>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</si>
  <si>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</si>
  <si>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</si>
  <si>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</si>
  <si>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</si>
  <si>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</si>
  <si>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</si>
  <si>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</si>
  <si>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</si>
  <si>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</si>
  <si>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</si>
  <si>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</si>
  <si>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</si>
  <si>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</si>
  <si>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</si>
  <si>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</si>
  <si>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</si>
  <si>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</si>
  <si>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</si>
  <si>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</si>
  <si>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</si>
  <si>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</si>
  <si>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</si>
  <si>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</si>
  <si>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</si>
  <si>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</si>
  <si>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</si>
  <si>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</si>
  <si>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</si>
  <si>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</si>
  <si>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</si>
  <si>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</si>
  <si>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</si>
  <si>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</si>
  <si>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</si>
  <si>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</si>
  <si>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</si>
  <si>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</si>
  <si>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</si>
  <si>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</si>
  <si>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</si>
  <si>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</si>
  <si>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</si>
  <si>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</si>
  <si>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</si>
  <si>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</si>
  <si>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</si>
  <si>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</si>
  <si>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</si>
  <si>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</si>
  <si>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</si>
  <si>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</si>
  <si>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</si>
  <si>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</si>
  <si>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</si>
  <si>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</si>
  <si>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</si>
  <si>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</si>
  <si>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</si>
  <si>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</si>
  <si>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</si>
  <si>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</si>
  <si>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</si>
  <si>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</si>
  <si>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</si>
  <si>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</si>
  <si>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</si>
  <si>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</si>
  <si>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</si>
  <si>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</si>
  <si>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</si>
  <si>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</si>
  <si>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</si>
  <si>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</si>
  <si>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</si>
  <si>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</si>
  <si>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</si>
  <si>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</si>
  <si>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</si>
  <si>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</si>
  <si>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</si>
  <si>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</si>
  <si>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</si>
  <si>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</si>
  <si>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</si>
  <si>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</si>
  <si>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</si>
  <si>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</si>
  <si>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</si>
  <si>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</si>
  <si>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</si>
  <si>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</si>
  <si>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</si>
  <si>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</si>
  <si>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</si>
  <si>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</si>
  <si>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</si>
  <si>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</si>
  <si>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</si>
  <si>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</si>
  <si>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</si>
  <si>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</si>
  <si>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</si>
  <si>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</si>
  <si>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</si>
  <si>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</si>
  <si>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</si>
  <si>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</si>
  <si>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</si>
  <si>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</si>
  <si>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</si>
  <si>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</si>
  <si>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</si>
  <si>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</si>
  <si>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</si>
  <si>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</si>
  <si>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</si>
  <si>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</si>
  <si>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</si>
  <si>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</si>
  <si>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</si>
  <si>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</si>
  <si>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</si>
  <si>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</si>
  <si>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</si>
  <si>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</si>
  <si>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</si>
  <si>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</si>
  <si>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</si>
  <si>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</si>
  <si>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</si>
  <si>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</si>
  <si>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</si>
  <si>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</si>
  <si>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</si>
  <si>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</si>
  <si>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</si>
  <si>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</si>
  <si>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</si>
  <si>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</si>
  <si>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</si>
  <si>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</si>
  <si>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</si>
  <si>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</si>
  <si>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</si>
  <si>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</si>
  <si>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</si>
  <si>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</si>
  <si>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</si>
  <si>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</si>
  <si>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</si>
  <si>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</si>
  <si>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</si>
  <si>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</si>
  <si>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</si>
  <si>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</si>
  <si>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</si>
  <si>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</si>
  <si>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</si>
  <si>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</si>
  <si>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</si>
  <si>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</si>
  <si>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</si>
  <si>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</si>
  <si>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</si>
  <si>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</si>
  <si>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</si>
  <si>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</si>
  <si>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</si>
  <si>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</si>
  <si>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</si>
  <si>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</si>
  <si>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</si>
  <si>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</si>
  <si>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</si>
  <si>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</si>
  <si>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</si>
  <si>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</si>
  <si>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</si>
  <si>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</si>
  <si>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</si>
  <si>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</si>
  <si>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</si>
  <si>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</si>
  <si>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</si>
  <si>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</si>
  <si>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</si>
  <si>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</si>
  <si>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</si>
  <si>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</si>
  <si>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</si>
  <si>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</si>
  <si>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</si>
  <si>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</si>
  <si>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</si>
  <si>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</si>
  <si>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</si>
  <si>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</si>
  <si>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</si>
  <si>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</si>
  <si>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</si>
  <si>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</si>
  <si>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</si>
  <si>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</si>
  <si>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</si>
  <si>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</si>
  <si>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</si>
  <si>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</si>
  <si>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</si>
  <si>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</si>
  <si>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</si>
  <si>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</si>
  <si>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</si>
  <si>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</si>
  <si>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</si>
  <si>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</si>
  <si>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</si>
  <si>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</si>
  <si>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</si>
  <si>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</si>
  <si>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</si>
  <si>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</si>
  <si>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</si>
  <si>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</si>
  <si>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</si>
  <si>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</si>
  <si>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</si>
  <si>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</si>
  <si>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</si>
  <si>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</si>
  <si>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</si>
  <si>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</si>
  <si>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</si>
  <si>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</si>
  <si>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</si>
  <si>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</si>
  <si>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</si>
  <si>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</si>
  <si>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</si>
  <si>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</si>
  <si>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</si>
  <si>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</si>
  <si>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</si>
  <si>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</si>
  <si>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</si>
  <si>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</si>
  <si>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</si>
  <si>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</si>
  <si>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</si>
  <si>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</si>
  <si>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</si>
  <si>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</si>
  <si>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</si>
  <si>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</si>
  <si>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</si>
  <si>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</si>
  <si>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</si>
  <si>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</si>
  <si>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</si>
  <si>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</si>
  <si>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</si>
  <si>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</si>
  <si>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</si>
  <si>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</si>
  <si>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</si>
  <si>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</si>
  <si>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</si>
  <si>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</si>
  <si>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</si>
  <si>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</si>
  <si>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</si>
  <si>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</si>
  <si>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</si>
  <si>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</si>
  <si>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</si>
  <si>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</si>
  <si>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</si>
  <si>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</si>
  <si>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</si>
  <si>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</si>
  <si>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</si>
  <si>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</si>
  <si>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</si>
  <si>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</si>
  <si>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</si>
  <si>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</si>
  <si>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</si>
  <si>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</si>
  <si>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</si>
  <si>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</si>
  <si>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</si>
  <si>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</si>
  <si>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</si>
  <si>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</si>
  <si>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</si>
  <si>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</si>
  <si>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</si>
  <si>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</si>
  <si>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</si>
  <si>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</si>
  <si>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</si>
  <si>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</si>
  <si>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</si>
  <si>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</si>
  <si>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</si>
  <si>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</si>
  <si>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</si>
  <si>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</si>
  <si>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</si>
  <si>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</si>
  <si>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</si>
  <si>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</si>
  <si>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</si>
  <si>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</si>
  <si>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</si>
  <si>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</si>
  <si>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</si>
  <si>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</si>
  <si>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</si>
  <si>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</si>
  <si>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</si>
  <si>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</si>
  <si>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</si>
  <si>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</si>
  <si>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</si>
  <si>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</si>
  <si>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</si>
  <si>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</si>
  <si>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</si>
  <si>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</si>
  <si>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</si>
  <si>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</si>
  <si>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</si>
  <si>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</si>
  <si>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</si>
  <si>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</si>
  <si>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</si>
  <si>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</si>
  <si>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</si>
  <si>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</si>
  <si>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</si>
  <si>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</si>
  <si>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</si>
  <si>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</si>
  <si>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</si>
  <si>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</si>
  <si>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</si>
  <si>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</si>
  <si>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</si>
  <si>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</si>
  <si>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</si>
  <si>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</si>
  <si>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</si>
  <si>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</si>
  <si>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</si>
  <si>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</si>
  <si>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</si>
  <si>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</si>
  <si>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</si>
  <si>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</si>
  <si>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</si>
  <si>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</si>
  <si>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</si>
  <si>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</si>
  <si>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</si>
  <si>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</si>
  <si>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</si>
  <si>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</si>
  <si>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</si>
  <si>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</si>
  <si>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</si>
  <si>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</si>
  <si>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</si>
  <si>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</si>
  <si>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</si>
  <si>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</si>
  <si>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</si>
  <si>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</si>
  <si>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</si>
  <si>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</si>
  <si>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</si>
  <si>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</si>
  <si>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</si>
  <si>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</si>
  <si>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</si>
  <si>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</si>
  <si>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</si>
  <si>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</si>
  <si>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</si>
  <si>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</si>
  <si>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</si>
  <si>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</si>
  <si>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</si>
  <si>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</si>
  <si>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</si>
  <si>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</si>
  <si>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</si>
  <si>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</si>
  <si>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</si>
  <si>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</si>
  <si>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</si>
  <si>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</si>
  <si>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</si>
  <si>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</si>
  <si>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</si>
  <si>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</si>
  <si>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</si>
  <si>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</si>
  <si>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</si>
  <si>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</si>
  <si>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</si>
  <si>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</si>
  <si>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</si>
  <si>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</si>
  <si>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</si>
  <si>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</si>
  <si>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</si>
  <si>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</si>
  <si>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</si>
  <si>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</si>
  <si>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</si>
  <si>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</si>
  <si>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</si>
  <si>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</si>
  <si>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</si>
  <si>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</si>
  <si>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</si>
  <si>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</si>
  <si>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</si>
  <si>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</si>
  <si>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</si>
  <si>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</si>
  <si>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</si>
  <si>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</si>
  <si>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</si>
  <si>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</si>
  <si>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</si>
  <si>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</si>
  <si>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</si>
  <si>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</si>
  <si>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</si>
  <si>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</si>
  <si>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</si>
  <si>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</si>
  <si>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</si>
  <si>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</si>
  <si>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</si>
  <si>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</si>
  <si>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</si>
  <si>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</si>
  <si>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</si>
  <si>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</si>
  <si>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</si>
  <si>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</si>
  <si>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</si>
  <si>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</si>
  <si>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</si>
  <si>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</si>
  <si>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</si>
  <si>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</si>
  <si>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</si>
  <si>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</si>
  <si>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</si>
  <si>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</si>
  <si>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</si>
  <si>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</si>
  <si>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</si>
  <si>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</si>
  <si>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</si>
  <si>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</si>
  <si>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</si>
  <si>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</si>
  <si>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</si>
  <si>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</si>
  <si>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</si>
  <si>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</si>
  <si>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</si>
  <si>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</si>
  <si>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</si>
  <si>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</si>
  <si>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</si>
  <si>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</si>
  <si>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</si>
  <si>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</si>
  <si>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</si>
  <si>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</si>
  <si>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</si>
  <si>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</si>
  <si>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</si>
  <si>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</si>
  <si>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</si>
  <si>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</si>
  <si>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</si>
  <si>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</si>
  <si>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</si>
  <si>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</si>
  <si>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</si>
  <si>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</si>
  <si>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</si>
  <si>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</si>
  <si>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</si>
  <si>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</si>
  <si>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</si>
  <si>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</si>
  <si>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</si>
  <si>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</si>
  <si>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</si>
  <si>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</si>
  <si>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</si>
  <si>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</si>
  <si>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</si>
  <si>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</si>
  <si>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</si>
  <si>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</si>
  <si>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</si>
  <si>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</si>
  <si>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</si>
  <si>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</si>
  <si>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</si>
  <si>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</si>
  <si>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</si>
  <si>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</si>
  <si>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</si>
  <si>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</si>
  <si>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</si>
  <si>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</si>
  <si>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</si>
  <si>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</si>
  <si>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</si>
  <si>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</si>
  <si>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</si>
  <si>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</si>
  <si>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</si>
  <si>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</si>
  <si>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</si>
  <si>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</si>
  <si>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</si>
  <si>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</si>
  <si>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</si>
  <si>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</si>
  <si>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</si>
  <si>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</si>
  <si>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</si>
  <si>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</si>
  <si>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</si>
  <si>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</si>
  <si>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</si>
  <si>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</si>
  <si>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</si>
  <si>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</si>
  <si>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</si>
  <si>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</si>
  <si>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</si>
  <si>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</si>
  <si>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</si>
  <si>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</si>
  <si>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</si>
  <si>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</si>
  <si>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</si>
  <si>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</si>
  <si>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</si>
  <si>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</si>
  <si>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</si>
  <si>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</si>
  <si>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</si>
  <si>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</si>
  <si>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</si>
  <si>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</si>
  <si>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</si>
  <si>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</si>
  <si>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</si>
  <si>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</si>
  <si>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</si>
  <si>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</si>
  <si>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</si>
  <si>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</si>
  <si>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</si>
  <si>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</si>
  <si>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</si>
  <si>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</si>
  <si>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</si>
  <si>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</si>
  <si>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</si>
  <si>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</si>
  <si>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</si>
  <si>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</si>
  <si>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</si>
  <si>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</si>
  <si>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</si>
  <si>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</si>
  <si>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</si>
  <si>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</si>
  <si>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</si>
  <si>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</si>
  <si>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</si>
  <si>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</si>
  <si>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</si>
  <si>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</si>
  <si>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</si>
  <si>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</si>
  <si>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</si>
  <si>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</si>
  <si>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</si>
  <si>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</si>
  <si>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</si>
  <si>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</si>
  <si>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</si>
  <si>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</si>
  <si>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</si>
  <si>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</si>
  <si>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</si>
  <si>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</si>
  <si>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</si>
  <si>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</si>
  <si>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</si>
  <si>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</si>
  <si>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</si>
  <si>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</si>
  <si>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</si>
  <si>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</si>
  <si>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</si>
  <si>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</si>
  <si>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</si>
  <si>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</si>
  <si>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</si>
  <si>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</si>
  <si>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</si>
  <si>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</si>
  <si>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</si>
  <si>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</si>
  <si>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</si>
  <si>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</si>
  <si>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</si>
  <si>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</si>
  <si>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</si>
  <si>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</si>
  <si>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</si>
  <si>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</si>
  <si>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</si>
  <si>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</si>
  <si>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</si>
  <si>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</si>
  <si>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</si>
  <si>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</si>
  <si>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</si>
  <si>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</si>
  <si>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</si>
  <si>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</si>
  <si>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</si>
  <si>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</si>
  <si>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</si>
  <si>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</si>
  <si>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</si>
  <si>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</si>
  <si>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</si>
  <si>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</si>
  <si>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</si>
  <si>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</si>
  <si>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</si>
  <si>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</si>
  <si>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</si>
  <si>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</si>
  <si>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</si>
  <si>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</si>
  <si>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</si>
  <si>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</si>
  <si>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</si>
  <si>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</si>
  <si>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</si>
  <si>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</si>
  <si>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</si>
  <si>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</si>
  <si>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</si>
  <si>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</si>
  <si>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</si>
  <si>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</si>
  <si>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</si>
  <si>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</si>
  <si>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</si>
  <si>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</si>
  <si>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</si>
  <si>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</si>
  <si>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</si>
  <si>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</si>
  <si>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</si>
  <si>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</si>
  <si>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</si>
  <si>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</si>
  <si>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</si>
  <si>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</si>
  <si>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</si>
  <si>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</si>
  <si>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</si>
  <si>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</si>
  <si>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</si>
  <si>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</si>
  <si>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</si>
  <si>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</si>
  <si>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</si>
  <si>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</si>
  <si>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</si>
  <si>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</si>
  <si>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</si>
  <si>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</si>
  <si>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</si>
  <si>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</si>
  <si>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</si>
  <si>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</si>
  <si>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</si>
  <si>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</si>
  <si>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</si>
  <si>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</si>
  <si>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</si>
  <si>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</si>
  <si>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</si>
  <si>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</si>
  <si>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</si>
  <si>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</si>
  <si>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</si>
  <si>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</si>
  <si>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</si>
  <si>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</si>
  <si>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</si>
  <si>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</si>
  <si>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</si>
  <si>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</si>
  <si>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</si>
  <si>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</si>
  <si>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</si>
  <si>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</si>
  <si>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</si>
  <si>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</si>
  <si>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</si>
  <si>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</si>
  <si>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</si>
  <si>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</si>
  <si>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</si>
  <si>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</si>
  <si>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</si>
  <si>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</si>
  <si>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</si>
  <si>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</si>
  <si>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</si>
  <si>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</si>
  <si>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</si>
  <si>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</si>
  <si>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</si>
  <si>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</si>
  <si>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</si>
  <si>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</si>
  <si>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</si>
  <si>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</si>
  <si>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</si>
  <si>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</si>
  <si>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</si>
  <si>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</si>
  <si>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</si>
  <si>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</si>
  <si>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</si>
  <si>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</si>
  <si>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</si>
  <si>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</si>
  <si>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</si>
  <si>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</si>
  <si>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</si>
  <si>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</si>
  <si>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</si>
  <si>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</si>
  <si>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</si>
  <si>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</si>
  <si>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</si>
  <si>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</si>
  <si>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</si>
  <si>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</si>
  <si>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</si>
  <si>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</si>
  <si>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</si>
  <si>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</si>
  <si>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</si>
  <si>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</si>
  <si>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</si>
  <si>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</si>
  <si>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</si>
  <si>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</si>
  <si>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</si>
  <si>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</si>
  <si>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</si>
  <si>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</si>
  <si>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</si>
  <si>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</si>
  <si>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</si>
  <si>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</si>
  <si>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</si>
  <si>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</si>
  <si>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</si>
  <si>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</si>
  <si>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</si>
  <si>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</si>
  <si>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</si>
  <si>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</si>
  <si>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</si>
  <si>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</si>
  <si>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</si>
  <si>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</si>
  <si>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</si>
  <si>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</si>
  <si>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</si>
  <si>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</si>
  <si>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</si>
  <si>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</si>
  <si>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</si>
  <si>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</si>
  <si>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</si>
  <si>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</si>
  <si>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</si>
  <si>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</si>
  <si>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</si>
  <si>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</si>
  <si>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</si>
  <si>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</si>
  <si>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</si>
  <si>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</si>
  <si>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</si>
  <si>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</si>
  <si>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</si>
  <si>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</si>
  <si>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</si>
  <si>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</si>
  <si>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</si>
  <si>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</si>
  <si>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</si>
  <si>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</si>
  <si>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</si>
  <si>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</si>
  <si>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</si>
  <si>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</si>
  <si>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</si>
  <si>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</si>
  <si>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</si>
  <si>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</si>
  <si>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</si>
  <si>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</si>
  <si>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</si>
  <si>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</si>
  <si>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</si>
  <si>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</si>
  <si>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</si>
  <si>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</si>
  <si>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</si>
  <si>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</si>
  <si>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</si>
  <si>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</si>
  <si>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</si>
  <si>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</si>
  <si>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</si>
  <si>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</si>
  <si>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</si>
  <si>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</si>
  <si>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</si>
  <si>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</si>
  <si>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</si>
  <si>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</si>
  <si>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</si>
  <si>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</si>
  <si>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</si>
  <si>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</si>
  <si>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</si>
  <si>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</si>
  <si>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</si>
  <si>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</si>
  <si>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</si>
  <si>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</si>
  <si>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</si>
  <si>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</si>
  <si>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</si>
  <si>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</si>
  <si>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</si>
  <si>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</si>
  <si>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</si>
  <si>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</si>
  <si>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</si>
  <si>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</si>
  <si>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</si>
  <si>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</si>
  <si>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</si>
  <si>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</si>
  <si>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</si>
  <si>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</si>
  <si>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</si>
  <si>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</si>
  <si>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</si>
  <si>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</si>
  <si>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</si>
  <si>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</si>
  <si>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</si>
  <si>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</si>
  <si>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</si>
  <si>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</si>
  <si>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</si>
  <si>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</si>
  <si>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</si>
  <si>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</si>
  <si>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</si>
  <si>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</si>
  <si>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</si>
  <si>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</si>
  <si>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</si>
  <si>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</si>
  <si>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</si>
  <si>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</si>
  <si>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</si>
  <si>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</si>
  <si>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</si>
  <si>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</si>
  <si>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</si>
  <si>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</si>
  <si>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</si>
  <si>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</si>
  <si>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</si>
  <si>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</si>
  <si>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</si>
  <si>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</si>
  <si>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</si>
  <si>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</si>
  <si>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</si>
  <si>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</si>
  <si>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</si>
  <si>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</si>
  <si>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</si>
  <si>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</si>
  <si>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</si>
  <si>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</si>
  <si>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</si>
  <si>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</si>
  <si>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</si>
  <si>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</si>
  <si>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</si>
  <si>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</si>
  <si>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</si>
  <si>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</si>
  <si>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</si>
  <si>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</si>
  <si>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</si>
  <si>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</si>
  <si>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</si>
  <si>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</si>
  <si>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</si>
  <si>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</si>
  <si>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</si>
  <si>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</si>
  <si>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</si>
  <si>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</si>
  <si>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</si>
  <si>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</si>
  <si>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</si>
  <si>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</si>
  <si>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</si>
  <si>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</si>
  <si>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</si>
  <si>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</si>
  <si>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</si>
  <si>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</si>
  <si>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</si>
  <si>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</si>
  <si>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</si>
  <si>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</si>
  <si>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</si>
  <si>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</si>
  <si>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</si>
  <si>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</si>
  <si>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</si>
  <si>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</si>
  <si>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</si>
  <si>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</si>
  <si>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</si>
  <si>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</si>
  <si>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</si>
  <si>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</si>
  <si>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</si>
  <si>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</si>
  <si>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</si>
  <si>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</si>
  <si>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</si>
  <si>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</si>
  <si>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</si>
  <si>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</si>
  <si>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</si>
  <si>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</si>
  <si>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</si>
  <si>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</si>
  <si>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</si>
  <si>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</si>
  <si>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</si>
  <si>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</si>
  <si>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</si>
  <si>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</si>
  <si>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</si>
  <si>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</si>
  <si>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</si>
  <si>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</si>
  <si>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</si>
  <si>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</si>
  <si>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</si>
  <si>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</si>
  <si>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</si>
  <si>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</si>
  <si>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</si>
  <si>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</si>
  <si>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</si>
  <si>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</si>
  <si>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</si>
  <si>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</si>
  <si>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</si>
  <si>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</si>
  <si>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</si>
  <si>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</si>
  <si>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</si>
  <si>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</si>
  <si>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</si>
  <si>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</si>
  <si>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</si>
  <si>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</si>
  <si>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</si>
  <si>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</si>
  <si>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</si>
  <si>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</si>
  <si>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</si>
  <si>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</si>
  <si>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</si>
  <si>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</si>
  <si>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</si>
  <si>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</si>
  <si>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</si>
  <si>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</si>
  <si>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</si>
  <si>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</si>
  <si>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</si>
  <si>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</si>
  <si>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</si>
  <si>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</si>
  <si>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</si>
  <si>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</si>
  <si>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</si>
  <si>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</si>
  <si>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</si>
  <si>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</si>
  <si>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</si>
  <si>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</si>
  <si>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</si>
  <si>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</si>
  <si>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</si>
  <si>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</si>
  <si>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</si>
  <si>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</si>
  <si>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</si>
  <si>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</si>
  <si>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</si>
  <si>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</si>
  <si>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</si>
  <si>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</si>
  <si>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</si>
  <si>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</si>
  <si>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</si>
  <si>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</si>
  <si>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</si>
  <si>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</si>
  <si>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</si>
  <si>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</si>
  <si>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</si>
  <si>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</si>
  <si>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</si>
  <si>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</si>
  <si>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</si>
  <si>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</si>
  <si>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</si>
  <si>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</si>
  <si>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</si>
  <si>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</si>
  <si>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</si>
  <si>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</si>
  <si>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</si>
  <si>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</si>
  <si>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</si>
  <si>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</si>
  <si>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</si>
  <si>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</si>
  <si>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</si>
  <si>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</si>
  <si>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</si>
  <si>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</si>
  <si>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</si>
  <si>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</si>
  <si>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</si>
  <si>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</si>
  <si>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</si>
  <si>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</si>
  <si>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</si>
  <si>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</si>
  <si>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</si>
  <si>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</si>
  <si>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</si>
  <si>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</si>
  <si>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</si>
  <si>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</si>
  <si>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</si>
  <si>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</si>
  <si>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</si>
  <si>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</si>
  <si>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</si>
  <si>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</si>
  <si>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</si>
  <si>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</si>
  <si>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</si>
  <si>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</si>
  <si>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</si>
  <si>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</si>
  <si>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</si>
  <si>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</si>
  <si>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</si>
  <si>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</si>
  <si>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</si>
  <si>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</si>
  <si>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</si>
  <si>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</si>
  <si>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</si>
  <si>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</si>
  <si>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</si>
  <si>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</si>
  <si>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</si>
  <si>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</si>
  <si>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</si>
  <si>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</si>
  <si>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</si>
  <si>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</si>
  <si>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</si>
  <si>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</si>
  <si>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</si>
  <si>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</si>
  <si>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</si>
  <si>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</si>
  <si>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</si>
  <si>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</si>
  <si>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</si>
  <si>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</si>
  <si>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</si>
  <si>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</si>
  <si>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</si>
  <si>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</si>
  <si>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</si>
  <si>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</si>
  <si>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</si>
  <si>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</si>
  <si>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</si>
  <si>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</si>
  <si>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</si>
  <si>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</si>
  <si>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</si>
  <si>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</si>
  <si>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</si>
  <si>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</si>
  <si>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</si>
  <si>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</si>
  <si>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</si>
  <si>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</si>
  <si>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</si>
  <si>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</si>
  <si>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</si>
  <si>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</si>
  <si>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</si>
  <si>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</si>
  <si>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</si>
  <si>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</si>
  <si>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</si>
  <si>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</si>
  <si>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</si>
  <si>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</si>
  <si>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</si>
  <si>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</si>
  <si>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</si>
  <si>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</si>
  <si>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</si>
  <si>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</si>
  <si>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</si>
  <si>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</si>
  <si>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</si>
  <si>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</si>
  <si>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</si>
  <si>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</si>
  <si>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</si>
  <si>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</si>
  <si>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</si>
  <si>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</si>
  <si>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</si>
  <si>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</si>
  <si>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</si>
  <si>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</si>
  <si>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</si>
  <si>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</si>
  <si>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</si>
  <si>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</si>
  <si>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</si>
  <si>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</si>
  <si>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</si>
  <si>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</si>
  <si>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</si>
  <si>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</si>
  <si>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</si>
  <si>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</si>
  <si>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</si>
  <si>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</si>
  <si>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</si>
  <si>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</si>
  <si>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</si>
  <si>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</si>
  <si>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</si>
  <si>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</si>
  <si>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</si>
  <si>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</si>
  <si>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</si>
  <si>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</si>
  <si>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</si>
  <si>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</si>
  <si>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</si>
  <si>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</si>
  <si>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</si>
  <si>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</si>
  <si>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</si>
  <si>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</si>
  <si>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</si>
  <si>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</si>
  <si>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</si>
  <si>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</si>
  <si>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</si>
  <si>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</si>
  <si>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</si>
  <si>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</si>
  <si>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</si>
  <si>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</si>
  <si>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</si>
  <si>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</si>
  <si>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</si>
  <si>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</si>
  <si>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</si>
  <si>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</si>
  <si>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</si>
  <si>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</si>
  <si>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</si>
  <si>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</si>
  <si>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</si>
  <si>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</si>
  <si>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</si>
  <si>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</si>
  <si>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</si>
  <si>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</si>
  <si>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</si>
  <si>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</si>
  <si>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</si>
  <si>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</si>
  <si>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</si>
  <si>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</si>
  <si>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</si>
  <si>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</si>
  <si>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</si>
  <si>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</si>
  <si>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</si>
  <si>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</si>
  <si>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</si>
  <si>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</si>
  <si>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</si>
  <si>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</si>
  <si>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</si>
  <si>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</si>
  <si>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</si>
  <si>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</si>
  <si>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</si>
  <si>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</si>
  <si>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</si>
  <si>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</si>
  <si>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</si>
  <si>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</si>
  <si>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</si>
  <si>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</si>
  <si>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</si>
  <si>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</si>
  <si>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</si>
  <si>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</si>
  <si>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</si>
  <si>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</si>
  <si>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</si>
  <si>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</si>
  <si>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</si>
  <si>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</si>
  <si>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</si>
  <si>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</si>
  <si>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</si>
  <si>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</si>
  <si>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</si>
  <si>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</si>
  <si>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</si>
  <si>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</si>
  <si>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</si>
  <si>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</si>
  <si>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</si>
  <si>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</si>
  <si>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</si>
  <si>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</si>
  <si>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</si>
  <si>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</si>
  <si>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</si>
  <si>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</si>
  <si>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</si>
  <si>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</si>
  <si>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</si>
  <si>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</si>
  <si>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</si>
  <si>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</si>
  <si>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</si>
  <si>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</si>
  <si>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</si>
  <si>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</si>
  <si>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</si>
  <si>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</si>
  <si>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</si>
  <si>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</si>
  <si>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</si>
  <si>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</si>
  <si>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</si>
  <si>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</si>
  <si>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</si>
  <si>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</si>
  <si>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</si>
  <si>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</si>
  <si>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</si>
  <si>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</si>
  <si>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</si>
  <si>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</si>
  <si>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</si>
  <si>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</si>
  <si>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</si>
  <si>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</si>
  <si>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</si>
  <si>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</si>
  <si>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</si>
  <si>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</si>
  <si>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</si>
  <si>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</si>
  <si>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</si>
  <si>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</si>
  <si>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</si>
  <si>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</si>
  <si>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</si>
  <si>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</si>
  <si>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</si>
  <si>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</si>
  <si>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</si>
  <si>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</si>
  <si>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</si>
  <si>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</si>
  <si>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</si>
  <si>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</si>
  <si>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</si>
  <si>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</si>
  <si>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</si>
  <si>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</si>
  <si>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</si>
  <si>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</si>
  <si>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</si>
  <si>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</si>
  <si>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</si>
  <si>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</si>
  <si>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</si>
  <si>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</si>
  <si>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</si>
  <si>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</si>
  <si>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</si>
  <si>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</si>
  <si>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</si>
  <si>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</si>
  <si>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</si>
  <si>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</si>
  <si>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</si>
  <si>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</si>
  <si>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</si>
  <si>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</si>
  <si>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</si>
  <si>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</si>
  <si>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</si>
  <si>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</si>
  <si>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</si>
  <si>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</si>
  <si>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</si>
  <si>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</si>
  <si>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</si>
  <si>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</si>
  <si>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</si>
  <si>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</si>
  <si>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</si>
  <si>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</si>
  <si>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</si>
  <si>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</si>
  <si>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</si>
  <si>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</si>
  <si>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</si>
  <si>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</si>
  <si>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</si>
  <si>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</si>
  <si>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</si>
  <si>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</si>
  <si>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</si>
  <si>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</si>
  <si>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</si>
  <si>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</si>
  <si>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</si>
  <si>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</si>
  <si>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</si>
  <si>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</si>
  <si>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</si>
  <si>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</si>
  <si>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</si>
  <si>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</si>
  <si>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</si>
  <si>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</si>
  <si>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</si>
  <si>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</si>
  <si>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</si>
  <si>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</si>
  <si>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</si>
  <si>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</si>
  <si>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</si>
  <si>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</si>
  <si>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</si>
  <si>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</si>
  <si>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</si>
  <si>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</si>
  <si>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</si>
  <si>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</si>
  <si>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</si>
  <si>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</si>
  <si>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</si>
  <si>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</si>
  <si>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</si>
  <si>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</si>
  <si>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</si>
  <si>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</si>
  <si>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</si>
  <si>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</si>
  <si>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</si>
  <si>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</si>
  <si>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</si>
  <si>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</si>
  <si>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</si>
  <si>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</si>
  <si>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</si>
  <si>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</si>
  <si>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</si>
  <si>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</si>
  <si>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</si>
  <si>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</si>
  <si>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</si>
  <si>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</si>
  <si>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</si>
  <si>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</si>
  <si>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</si>
  <si>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</si>
  <si>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</si>
  <si>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</si>
  <si>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</si>
  <si>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</si>
  <si>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</si>
  <si>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</si>
  <si>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</si>
  <si>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</si>
  <si>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</si>
  <si>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</si>
  <si>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</si>
  <si>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</si>
  <si>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</si>
  <si>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</si>
  <si>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</si>
  <si>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</si>
  <si>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</si>
  <si>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</si>
  <si>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</si>
  <si>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</si>
  <si>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</si>
  <si>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</si>
  <si>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</si>
  <si>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</si>
  <si>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</si>
  <si>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</si>
  <si>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</si>
  <si>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</si>
  <si>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</si>
  <si>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</si>
  <si>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</si>
  <si>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</si>
  <si>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</si>
  <si>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</si>
  <si>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</si>
  <si>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</si>
  <si>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</si>
  <si>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</si>
  <si>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</si>
  <si>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</si>
  <si>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</si>
  <si>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</si>
  <si>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</si>
  <si>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</si>
  <si>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</si>
  <si>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</si>
  <si>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</si>
  <si>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</si>
  <si>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</si>
  <si>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</si>
  <si>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</si>
  <si>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</si>
  <si>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</si>
  <si>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</si>
  <si>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</si>
  <si>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</si>
  <si>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</si>
  <si>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</si>
  <si>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</si>
  <si>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</si>
  <si>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</si>
  <si>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</si>
  <si>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</si>
  <si>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</si>
  <si>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</si>
  <si>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</si>
  <si>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</si>
  <si>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</si>
  <si>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</si>
  <si>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</si>
  <si>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</si>
  <si>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</si>
  <si>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</si>
  <si>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</si>
  <si>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</si>
  <si>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</si>
  <si>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</si>
  <si>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</si>
  <si>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</si>
  <si>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</si>
  <si>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</si>
  <si>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</si>
  <si>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</si>
  <si>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</si>
  <si>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</si>
  <si>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</si>
  <si>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</si>
  <si>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</si>
  <si>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</si>
  <si>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</si>
  <si>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</si>
  <si>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</si>
  <si>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</si>
  <si>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</si>
  <si>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</si>
  <si>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</si>
  <si>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</si>
  <si>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</si>
  <si>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</si>
  <si>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</si>
  <si>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</si>
  <si>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</si>
  <si>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</si>
  <si>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</si>
  <si>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</si>
  <si>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</si>
  <si>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</si>
  <si>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</si>
  <si>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</si>
  <si>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</si>
  <si>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</si>
  <si>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</si>
  <si>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</si>
  <si>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</si>
  <si>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</si>
  <si>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</si>
  <si>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</si>
  <si>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</si>
  <si>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</si>
  <si>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</si>
  <si>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</si>
  <si>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</si>
  <si>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</si>
  <si>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</si>
  <si>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</si>
  <si>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</si>
  <si>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</si>
  <si>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</si>
  <si>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</si>
  <si>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</si>
  <si>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</si>
  <si>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</si>
  <si>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</si>
  <si>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</si>
  <si>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</si>
  <si>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</si>
  <si>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</si>
  <si>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</si>
  <si>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</si>
  <si>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</si>
  <si>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</si>
  <si>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</si>
  <si>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</si>
  <si>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</si>
  <si>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</si>
  <si>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</si>
  <si>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</si>
  <si>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</si>
  <si>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</si>
  <si>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</si>
  <si>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</si>
  <si>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</si>
  <si>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</si>
  <si>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</si>
  <si>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</si>
  <si>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</si>
  <si>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</si>
  <si>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</si>
  <si>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</si>
  <si>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</si>
  <si>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</si>
  <si>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</si>
  <si>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</si>
  <si>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</si>
  <si>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</si>
  <si>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</si>
  <si>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</si>
  <si>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</si>
  <si>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</si>
  <si>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</si>
  <si>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</si>
  <si>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</si>
  <si>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</si>
  <si>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</si>
  <si>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</si>
  <si>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</si>
  <si>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</si>
  <si>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</si>
  <si>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</si>
  <si>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</si>
  <si>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</si>
  <si>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</si>
  <si>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</si>
  <si>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</si>
  <si>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</si>
  <si>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</si>
  <si>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</si>
  <si>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</si>
  <si>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</si>
  <si>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</si>
  <si>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</si>
  <si>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</si>
  <si>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</si>
  <si>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</si>
  <si>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</si>
  <si>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</si>
  <si>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</si>
  <si>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</si>
  <si>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</si>
  <si>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</si>
  <si>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</si>
  <si>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</si>
  <si>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</si>
  <si>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</si>
  <si>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</si>
  <si>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</si>
  <si>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</si>
  <si>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</si>
  <si>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</si>
  <si>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</si>
  <si>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</si>
  <si>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</si>
  <si>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</si>
  <si>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</si>
  <si>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</si>
  <si>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</si>
  <si>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</si>
  <si>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</si>
  <si>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</si>
  <si>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</si>
  <si>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</si>
  <si>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</si>
  <si>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</si>
  <si>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</si>
  <si>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</si>
  <si>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</si>
  <si>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</si>
  <si>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</si>
  <si>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</si>
  <si>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</si>
  <si>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</si>
  <si>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</si>
  <si>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</si>
  <si>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</si>
  <si>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</si>
  <si>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</si>
  <si>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</si>
  <si>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</si>
  <si>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</si>
  <si>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</si>
  <si>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</si>
  <si>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</si>
  <si>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</si>
  <si>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</si>
  <si>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</si>
  <si>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</si>
  <si>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</si>
  <si>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</si>
  <si>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</si>
  <si>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</si>
  <si>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</si>
  <si>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</si>
  <si>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</si>
  <si>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</si>
  <si>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</si>
  <si>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</si>
  <si>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</si>
  <si>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</si>
  <si>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</si>
  <si>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</si>
  <si>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</si>
  <si>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</si>
  <si>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</si>
  <si>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</si>
  <si>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</si>
  <si>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</si>
  <si>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</si>
  <si>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</si>
  <si>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</si>
  <si>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</si>
  <si>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</si>
  <si>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</si>
  <si>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</si>
  <si>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</si>
  <si>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</si>
  <si>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</si>
  <si>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</si>
  <si>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</si>
  <si>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</si>
  <si>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</si>
  <si>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</si>
  <si>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</si>
  <si>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</si>
  <si>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</si>
  <si>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</si>
  <si>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</si>
  <si>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</si>
  <si>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</si>
  <si>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</si>
  <si>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</si>
  <si>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</si>
  <si>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</si>
  <si>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</si>
  <si>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</si>
  <si>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</si>
  <si>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</si>
  <si>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</si>
  <si>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</si>
  <si>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</si>
  <si>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</si>
  <si>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</si>
  <si>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</si>
  <si>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</si>
  <si>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</si>
  <si>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</si>
  <si>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</si>
  <si>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</si>
  <si>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</si>
  <si>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</si>
  <si>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</si>
  <si>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</si>
  <si>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</si>
  <si>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</si>
  <si>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</si>
  <si>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</si>
  <si>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</si>
  <si>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</si>
  <si>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</si>
  <si>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</si>
  <si>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</si>
  <si>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</si>
  <si>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</si>
  <si>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</si>
  <si>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</si>
  <si>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</si>
  <si>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</si>
  <si>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</si>
  <si>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</si>
  <si>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</si>
  <si>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</si>
  <si>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</si>
  <si>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</si>
  <si>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</si>
  <si>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</si>
  <si>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</si>
  <si>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</si>
  <si>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</si>
  <si>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</si>
  <si>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</si>
  <si>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</si>
  <si>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</si>
  <si>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</si>
  <si>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</si>
  <si>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</si>
  <si>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</si>
  <si>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</si>
  <si>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</si>
  <si>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</si>
  <si>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</si>
  <si>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</si>
  <si>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</si>
  <si>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</si>
  <si>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</si>
  <si>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</si>
  <si>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</si>
  <si>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</si>
  <si>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</si>
  <si>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</si>
  <si>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</si>
  <si>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</si>
  <si>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</si>
  <si>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</si>
  <si>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</si>
  <si>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</si>
  <si>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</si>
  <si>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</si>
  <si>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</si>
  <si>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</si>
  <si>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</si>
  <si>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</si>
  <si>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</si>
  <si>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</si>
  <si>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</si>
  <si>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</si>
  <si>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</si>
  <si>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</si>
  <si>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</si>
  <si>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</si>
  <si>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</si>
  <si>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</si>
  <si>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</si>
  <si>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</si>
  <si>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</si>
  <si>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</si>
  <si>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</si>
  <si>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</si>
  <si>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</si>
  <si>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</si>
  <si>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</si>
  <si>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</si>
  <si>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</si>
  <si>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</si>
  <si>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</si>
  <si>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</si>
  <si>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</si>
  <si>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</si>
  <si>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</si>
  <si>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</si>
  <si>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</si>
  <si>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</si>
  <si>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</si>
  <si>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</si>
  <si>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</si>
  <si>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</si>
  <si>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</si>
  <si>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</si>
  <si>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</si>
  <si>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</si>
  <si>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</si>
  <si>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</si>
  <si>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</si>
  <si>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</si>
  <si>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</si>
  <si>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</si>
  <si>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</si>
  <si>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</si>
  <si>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</si>
  <si>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</si>
  <si>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</si>
  <si>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</si>
  <si>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</si>
  <si>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</si>
  <si>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</si>
  <si>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</si>
  <si>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</si>
  <si>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</si>
  <si>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</si>
  <si>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</si>
  <si>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</si>
  <si>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</si>
  <si>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</si>
  <si>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</si>
  <si>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</si>
  <si>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</si>
  <si>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</si>
  <si>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</si>
  <si>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</si>
  <si>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</si>
  <si>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</si>
  <si>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</si>
  <si>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</si>
  <si>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</si>
  <si>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</si>
  <si>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</si>
  <si>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</si>
  <si>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</si>
  <si>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</si>
  <si>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</si>
  <si>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</si>
  <si>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</si>
  <si>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</si>
  <si>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</si>
  <si>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</si>
  <si>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</si>
  <si>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</si>
  <si>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</si>
  <si>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</si>
  <si>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</si>
  <si>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</si>
  <si>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</si>
  <si>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</si>
  <si>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</si>
  <si>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</si>
  <si>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</si>
  <si>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</si>
  <si>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</si>
  <si>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</si>
  <si>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</si>
  <si>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</si>
  <si>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</si>
  <si>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</si>
  <si>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</si>
  <si>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</si>
  <si>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</si>
  <si>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</si>
  <si>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</si>
  <si>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</si>
  <si>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</si>
  <si>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</si>
  <si>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</si>
  <si>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</si>
  <si>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</si>
  <si>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</si>
  <si>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</si>
  <si>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</si>
  <si>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</si>
  <si>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</si>
  <si>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</si>
  <si>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</si>
  <si>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</si>
  <si>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</si>
  <si>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</si>
  <si>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</si>
  <si>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</si>
  <si>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</si>
  <si>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</si>
  <si>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</si>
  <si>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</si>
  <si>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</si>
  <si>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</si>
  <si>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</si>
  <si>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</si>
  <si>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</si>
  <si>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</si>
  <si>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</si>
  <si>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</si>
  <si>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</si>
  <si>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</si>
  <si>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</si>
  <si>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</si>
  <si>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</si>
  <si>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</si>
  <si>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</si>
  <si>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</si>
  <si>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</si>
  <si>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</si>
  <si>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</si>
  <si>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</si>
  <si>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</si>
  <si>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</si>
  <si>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</si>
  <si>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</si>
  <si>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</si>
  <si>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</si>
  <si>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</si>
  <si>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</si>
  <si>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</si>
  <si>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</si>
  <si>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</si>
  <si>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</si>
  <si>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</si>
  <si>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</si>
  <si>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</si>
  <si>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</si>
  <si>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</si>
  <si>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</si>
  <si>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</si>
  <si>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</si>
  <si>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</si>
  <si>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</si>
  <si>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</si>
  <si>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</si>
  <si>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</si>
  <si>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</si>
  <si>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</si>
  <si>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</si>
  <si>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</si>
  <si>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</si>
  <si>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</si>
  <si>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</si>
  <si>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</si>
  <si>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</si>
  <si>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</si>
  <si>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</si>
  <si>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</si>
  <si>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</si>
  <si>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</si>
  <si>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</si>
  <si>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</si>
  <si>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</si>
  <si>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</si>
  <si>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</si>
  <si>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</si>
  <si>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</si>
  <si>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</si>
  <si>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</si>
  <si>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</si>
  <si>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</si>
  <si>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</si>
  <si>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</si>
  <si>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</si>
  <si>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</si>
  <si>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</si>
  <si>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</si>
  <si>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</si>
  <si>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</si>
  <si>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</si>
  <si>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</si>
  <si>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</si>
  <si>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</si>
  <si>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</si>
  <si>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</si>
  <si>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</si>
  <si>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</si>
  <si>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</si>
  <si>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</si>
  <si>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</si>
  <si>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</si>
  <si>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</si>
  <si>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</si>
  <si>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</si>
  <si>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</si>
  <si>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</si>
  <si>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</si>
  <si>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</si>
  <si>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</si>
  <si>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</si>
  <si>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</si>
  <si>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</si>
  <si>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</si>
  <si>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</si>
  <si>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</si>
  <si>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</si>
  <si>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</si>
  <si>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</si>
  <si>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</si>
  <si>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</si>
  <si>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</si>
  <si>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</si>
  <si>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</si>
  <si>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</si>
  <si>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</si>
  <si>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</si>
  <si>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</si>
  <si>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</si>
  <si>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</si>
  <si>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</si>
  <si>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</si>
  <si>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</si>
  <si>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</si>
  <si>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</si>
  <si>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</si>
  <si>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</si>
  <si>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</si>
  <si>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</si>
  <si>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</si>
  <si>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</si>
  <si>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</si>
  <si>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</si>
  <si>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</si>
  <si>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</si>
  <si>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</si>
  <si>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</si>
  <si>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</si>
  <si>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</si>
  <si>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</si>
  <si>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</si>
  <si>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</si>
  <si>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</si>
  <si>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</si>
  <si>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</si>
  <si>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</si>
  <si>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</si>
  <si>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</si>
  <si>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</si>
  <si>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</si>
  <si>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</si>
  <si>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</si>
  <si>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</si>
  <si>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</si>
  <si>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</si>
  <si>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</si>
  <si>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</si>
  <si>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</si>
  <si>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</si>
  <si>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</si>
  <si>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</si>
  <si>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</si>
  <si>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</si>
  <si>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</si>
  <si>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</si>
  <si>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</si>
  <si>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</si>
  <si>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</si>
  <si>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</si>
  <si>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</si>
  <si>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</si>
  <si>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</si>
  <si>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</si>
  <si>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</si>
  <si>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</si>
  <si>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</si>
  <si>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</si>
  <si>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</si>
  <si>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</si>
  <si>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</si>
  <si>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</si>
  <si>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</si>
  <si>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</si>
  <si>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</si>
  <si>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</si>
  <si>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</si>
  <si>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</si>
  <si>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</si>
  <si>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</si>
  <si>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</si>
  <si>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</si>
  <si>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</si>
  <si>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</si>
  <si>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</si>
  <si>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</si>
  <si>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</si>
  <si>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</si>
  <si>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</si>
  <si>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</si>
  <si>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</si>
  <si>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</si>
  <si>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</si>
  <si>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</si>
  <si>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</si>
  <si>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</si>
  <si>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</si>
  <si>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</si>
  <si>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</si>
  <si>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</si>
  <si>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</si>
  <si>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</si>
  <si>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</si>
  <si>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</si>
  <si>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</si>
  <si>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</si>
  <si>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</si>
  <si>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</si>
  <si>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</si>
  <si>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</si>
  <si>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</si>
  <si>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</si>
  <si>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</si>
  <si>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</si>
  <si>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</si>
  <si>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</si>
  <si>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</si>
  <si>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</si>
  <si>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</si>
  <si>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</si>
  <si>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</si>
  <si>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</si>
  <si>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</si>
  <si>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</si>
  <si>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</si>
  <si>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</si>
  <si>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</si>
  <si>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</si>
  <si>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</si>
  <si>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</si>
  <si>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</si>
  <si>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</si>
  <si>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</si>
  <si>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</si>
  <si>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</si>
  <si>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</si>
  <si>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</si>
  <si>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</si>
  <si>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</si>
  <si>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</si>
  <si>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</si>
  <si>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</si>
  <si>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</si>
  <si>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</si>
  <si>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</si>
  <si>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</si>
  <si>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</si>
  <si>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</si>
  <si>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</si>
  <si>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</si>
  <si>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</si>
  <si>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</si>
  <si>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</si>
  <si>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</si>
  <si>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</si>
  <si>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</si>
  <si>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</si>
  <si>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</si>
  <si>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</si>
  <si>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</si>
  <si>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</si>
  <si>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</si>
  <si>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</si>
  <si>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</si>
  <si>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</si>
  <si>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</si>
  <si>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</si>
  <si>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</si>
  <si>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</si>
  <si>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</si>
  <si>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</si>
  <si>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</si>
  <si>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</si>
  <si>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</si>
  <si>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</si>
  <si>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</si>
  <si>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</si>
  <si>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</si>
  <si>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</si>
  <si>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</si>
  <si>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</si>
  <si>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</si>
  <si>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</si>
  <si>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</si>
  <si>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</si>
  <si>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</si>
  <si>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</si>
  <si>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</si>
  <si>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</si>
  <si>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</si>
  <si>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</si>
  <si>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</si>
  <si>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</si>
  <si>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</si>
  <si>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</si>
  <si>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</si>
  <si>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</si>
  <si>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</si>
  <si>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</si>
  <si>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</si>
  <si>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</si>
  <si>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</si>
  <si>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</si>
  <si>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</si>
  <si>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</si>
  <si>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</si>
  <si>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</si>
  <si>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</si>
  <si>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</si>
  <si>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</si>
  <si>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</si>
  <si>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</si>
  <si>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</si>
  <si>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</si>
  <si>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</si>
  <si>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</si>
  <si>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</si>
  <si>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</si>
  <si>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</si>
  <si>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</si>
  <si>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</si>
  <si>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</si>
  <si>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</si>
  <si>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</si>
  <si>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</si>
  <si>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</si>
  <si>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</si>
  <si>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</si>
  <si>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</si>
  <si>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</si>
  <si>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</si>
  <si>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</si>
  <si>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</si>
  <si>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</si>
  <si>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</si>
  <si>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</si>
  <si>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</si>
  <si>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</si>
  <si>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</si>
  <si>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</si>
  <si>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</si>
  <si>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</si>
  <si>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</si>
  <si>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</si>
  <si>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</si>
  <si>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</si>
  <si>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</si>
  <si>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</si>
  <si>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</si>
  <si>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</si>
  <si>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</si>
  <si>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</si>
  <si>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</si>
  <si>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</si>
  <si>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</si>
  <si>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</si>
  <si>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</si>
  <si>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</si>
  <si>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</si>
  <si>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</si>
  <si>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</si>
  <si>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</si>
  <si>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</si>
  <si>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</si>
  <si>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</si>
  <si>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</si>
  <si>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</si>
  <si>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</si>
  <si>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</si>
  <si>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</si>
  <si>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</si>
  <si>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</si>
  <si>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</si>
  <si>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</si>
  <si>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</si>
  <si>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</si>
  <si>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</si>
  <si>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</si>
  <si>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</si>
  <si>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</si>
  <si>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</si>
  <si>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</si>
  <si>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</si>
  <si>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</si>
  <si>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</si>
  <si>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</si>
  <si>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</si>
  <si>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</si>
  <si>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</si>
  <si>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</si>
  <si>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</si>
  <si>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</si>
  <si>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</si>
  <si>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</si>
  <si>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</si>
  <si>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</si>
  <si>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</si>
  <si>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</si>
  <si>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</si>
  <si>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</si>
  <si>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</si>
  <si>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</si>
  <si>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</si>
  <si>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</si>
  <si>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</si>
  <si>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</si>
  <si>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</si>
  <si>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</si>
  <si>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</si>
  <si>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</si>
  <si>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</si>
  <si>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</si>
  <si>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</si>
  <si>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</si>
  <si>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</si>
  <si>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</si>
  <si>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</si>
  <si>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</si>
  <si>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</si>
  <si>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</si>
  <si>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</si>
  <si>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</si>
  <si>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</si>
  <si>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</si>
  <si>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</si>
  <si>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</si>
  <si>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</si>
  <si>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</si>
  <si>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</si>
  <si>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</si>
  <si>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</si>
  <si>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</si>
  <si>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</si>
  <si>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</si>
  <si>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</si>
  <si>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</si>
  <si>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</si>
  <si>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</si>
  <si>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</si>
  <si>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</si>
  <si>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</si>
  <si>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</si>
  <si>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</si>
  <si>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</si>
  <si>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</si>
  <si>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</si>
  <si>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</si>
  <si>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</si>
  <si>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</si>
  <si>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</si>
  <si>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</si>
  <si>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</si>
  <si>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</si>
  <si>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</si>
  <si>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</si>
  <si>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</si>
  <si>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</si>
  <si>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</si>
  <si>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</si>
  <si>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</si>
  <si>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</si>
  <si>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</si>
  <si>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</si>
  <si>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</si>
  <si>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</si>
  <si>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</si>
  <si>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</si>
  <si>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</si>
  <si>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</si>
  <si>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</si>
  <si>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</si>
  <si>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</si>
  <si>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</si>
  <si>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</si>
  <si>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</si>
  <si>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</si>
  <si>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</si>
  <si>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</si>
  <si>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</si>
  <si>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</si>
  <si>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</si>
  <si>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</si>
  <si>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</si>
  <si>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</si>
  <si>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</si>
  <si>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</si>
  <si>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</si>
  <si>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</si>
  <si>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</si>
  <si>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</si>
  <si>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</si>
  <si>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</si>
  <si>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</si>
  <si>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</si>
  <si>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</si>
  <si>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</si>
  <si>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</si>
  <si>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</si>
  <si>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</si>
  <si>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</si>
  <si>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</si>
  <si>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</si>
  <si>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</si>
  <si>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</si>
  <si>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</si>
  <si>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</si>
  <si>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</si>
  <si>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</si>
  <si>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</si>
  <si>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</si>
  <si>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</si>
  <si>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</si>
  <si>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</si>
  <si>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</si>
  <si>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</si>
  <si>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</si>
  <si>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</si>
  <si>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</si>
  <si>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</si>
  <si>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</si>
  <si>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</si>
  <si>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</si>
  <si>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</si>
  <si>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</si>
  <si>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</si>
  <si>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</si>
  <si>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</si>
  <si>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</si>
  <si>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</si>
  <si>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</si>
  <si>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</si>
  <si>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</si>
  <si>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</si>
  <si>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</si>
  <si>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</si>
  <si>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</si>
  <si>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</si>
  <si>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</si>
  <si>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</si>
  <si>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</si>
  <si>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</si>
  <si>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</si>
  <si>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</si>
  <si>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</si>
  <si>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</si>
  <si>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</si>
  <si>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</si>
  <si>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</si>
  <si>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</si>
  <si>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</si>
  <si>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</si>
  <si>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</si>
  <si>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</si>
  <si>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</si>
  <si>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</si>
  <si>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</si>
  <si>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</si>
  <si>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</si>
  <si>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</si>
  <si>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</si>
  <si>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</si>
  <si>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</si>
  <si>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</si>
  <si>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</si>
  <si>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</si>
  <si>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</si>
  <si>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</si>
  <si>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</si>
  <si>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</si>
  <si>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</si>
  <si>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</si>
  <si>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</si>
  <si>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</si>
  <si>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</si>
  <si>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</si>
  <si>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</si>
  <si>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</si>
  <si>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</si>
  <si>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</si>
  <si>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</si>
  <si>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</si>
  <si>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</si>
  <si>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</si>
  <si>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</si>
  <si>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</si>
  <si>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</si>
  <si>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</si>
  <si>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</si>
  <si>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</si>
  <si>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</si>
  <si>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</si>
  <si>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</si>
  <si>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</si>
  <si>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</si>
  <si>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</si>
  <si>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</si>
  <si>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</si>
  <si>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</si>
  <si>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</si>
  <si>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</si>
  <si>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</si>
  <si>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</si>
  <si>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</si>
  <si>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</si>
  <si>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</si>
  <si>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</si>
  <si>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</si>
  <si>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</si>
  <si>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</si>
  <si>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</si>
  <si>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</si>
  <si>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</si>
  <si>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</si>
  <si>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</si>
  <si>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</si>
  <si>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</si>
  <si>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</si>
  <si>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</si>
  <si>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</si>
  <si>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</si>
  <si>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</si>
  <si>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</si>
  <si>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</si>
  <si>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</si>
  <si>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</si>
  <si>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</si>
  <si>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</si>
  <si>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</si>
  <si>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</si>
  <si>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</si>
  <si>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</si>
  <si>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</si>
  <si>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</si>
  <si>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</si>
  <si>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</si>
  <si>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</si>
  <si>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</si>
  <si>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</si>
  <si>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</si>
  <si>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</si>
  <si>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</si>
  <si>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</si>
  <si>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</si>
  <si>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</si>
  <si>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</si>
  <si>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</si>
  <si>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</si>
  <si>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</si>
  <si>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</si>
  <si>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</si>
  <si>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</si>
  <si>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</si>
  <si>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</si>
  <si>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</si>
  <si>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</si>
  <si>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</si>
  <si>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</si>
  <si>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</si>
  <si>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</si>
  <si>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</si>
  <si>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</si>
  <si>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</si>
  <si>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</si>
  <si>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</si>
  <si>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</si>
  <si>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</si>
  <si>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</si>
  <si>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</si>
  <si>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</si>
  <si>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</si>
  <si>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</si>
  <si>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</si>
  <si>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</si>
  <si>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</si>
  <si>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</si>
  <si>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</si>
  <si>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</si>
  <si>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</si>
  <si>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</si>
  <si>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</si>
  <si>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</si>
  <si>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</si>
  <si>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</si>
  <si>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</si>
  <si>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</si>
  <si>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</si>
  <si>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</si>
  <si>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</si>
  <si>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</si>
  <si>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</si>
  <si>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</si>
  <si>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</si>
  <si>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</si>
  <si>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</si>
  <si>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</si>
  <si>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</si>
  <si>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</si>
  <si>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</si>
  <si>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</si>
  <si>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</si>
  <si>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</si>
  <si>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</si>
  <si>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</si>
  <si>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</si>
  <si>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</si>
  <si>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</si>
  <si>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</si>
  <si>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</si>
  <si>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</si>
  <si>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</si>
  <si>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</si>
  <si>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</si>
  <si>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</si>
  <si>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</si>
  <si>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</si>
  <si>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</si>
  <si>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</si>
  <si>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</si>
  <si>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</si>
  <si>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</si>
  <si>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</si>
  <si>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</si>
  <si>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</si>
  <si>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</si>
  <si>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</si>
  <si>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</si>
  <si>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</si>
  <si>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</si>
  <si>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</si>
  <si>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</si>
  <si>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</si>
  <si>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</si>
  <si>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</si>
  <si>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</si>
  <si>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</si>
  <si>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</si>
  <si>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</si>
  <si>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</si>
  <si>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</si>
  <si>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</si>
  <si>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</si>
  <si>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</si>
  <si>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</si>
  <si>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</si>
  <si>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</si>
  <si>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</si>
  <si>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</si>
  <si>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</si>
  <si>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</si>
  <si>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</si>
  <si>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</si>
  <si>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</si>
  <si>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</si>
  <si>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</si>
  <si>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</si>
  <si>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</si>
  <si>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</si>
  <si>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</si>
  <si>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</si>
  <si>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</si>
  <si>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</si>
  <si>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</si>
  <si>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</si>
  <si>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</si>
  <si>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</si>
  <si>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</si>
  <si>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</si>
  <si>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</si>
  <si>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</si>
  <si>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</si>
  <si>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</si>
  <si>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</si>
  <si>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</si>
  <si>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</si>
  <si>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</si>
  <si>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</si>
  <si>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</si>
  <si>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</si>
  <si>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</si>
  <si>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</si>
  <si>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</si>
  <si>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</si>
  <si>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</si>
  <si>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</si>
  <si>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</si>
  <si>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</si>
  <si>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</si>
  <si>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</si>
  <si>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</si>
  <si>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</si>
  <si>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</si>
  <si>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</si>
  <si>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</si>
  <si>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</si>
  <si>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</si>
  <si>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</si>
  <si>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</si>
  <si>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</si>
  <si>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</si>
  <si>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</si>
  <si>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</si>
  <si>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</si>
  <si>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</si>
  <si>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</si>
  <si>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</si>
  <si>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</si>
  <si>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</si>
  <si>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</si>
  <si>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</si>
  <si>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</si>
  <si>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</si>
  <si>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</si>
  <si>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</si>
  <si>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</si>
  <si>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</si>
  <si>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</si>
  <si>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</si>
  <si>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</si>
  <si>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</si>
  <si>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</si>
  <si>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</si>
  <si>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</si>
  <si>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</si>
  <si>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</si>
  <si>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</si>
  <si>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</si>
  <si>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</si>
  <si>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</si>
  <si>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</si>
  <si>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</si>
  <si>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</si>
  <si>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</si>
  <si>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</si>
  <si>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</si>
  <si>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</si>
  <si>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</si>
  <si>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</si>
  <si>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</si>
  <si>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</si>
  <si>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</si>
  <si>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</si>
  <si>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</si>
  <si>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</si>
  <si>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</si>
  <si>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</si>
  <si>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</si>
  <si>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</si>
  <si>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</si>
  <si>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</si>
  <si>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</si>
  <si>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</si>
  <si>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</si>
  <si>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</si>
  <si>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</si>
  <si>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</si>
  <si>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</si>
  <si>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</si>
  <si>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</si>
  <si>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</si>
  <si>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</si>
  <si>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</si>
  <si>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</si>
  <si>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</si>
  <si>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</si>
  <si>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</si>
  <si>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</si>
  <si>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</si>
  <si>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</si>
  <si>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</si>
  <si>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</si>
  <si>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</si>
  <si>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</si>
  <si>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</si>
  <si>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</si>
  <si>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</si>
  <si>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</si>
  <si>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</si>
  <si>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</si>
  <si>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</si>
  <si>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</si>
  <si>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</si>
  <si>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</si>
  <si>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</si>
  <si>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</si>
  <si>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</si>
  <si>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</si>
  <si>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</si>
  <si>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</si>
  <si>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</si>
  <si>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</si>
  <si>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</si>
  <si>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</si>
  <si>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</si>
  <si>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</si>
  <si>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</si>
  <si>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</si>
  <si>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</si>
  <si>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</si>
  <si>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</si>
  <si>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</si>
  <si>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</si>
  <si>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</si>
  <si>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</si>
  <si>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</si>
  <si>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</si>
  <si>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</si>
  <si>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</si>
  <si>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</si>
  <si>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</si>
  <si>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</si>
  <si>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</si>
  <si>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</si>
  <si>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</si>
  <si>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</si>
  <si>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</si>
  <si>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</si>
  <si>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</si>
  <si>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</si>
  <si>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</si>
  <si>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</si>
  <si>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</si>
  <si>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</si>
  <si>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</si>
  <si>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</si>
  <si>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</si>
  <si>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</si>
  <si>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</si>
  <si>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</si>
  <si>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</si>
  <si>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</si>
  <si>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</si>
  <si>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</si>
  <si>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</si>
  <si>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</si>
  <si>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</si>
  <si>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</si>
  <si>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</si>
  <si>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</si>
  <si>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</si>
  <si>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</si>
  <si>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</si>
  <si>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</si>
  <si>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</si>
  <si>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</si>
  <si>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</si>
  <si>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</si>
  <si>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</si>
  <si>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</si>
  <si>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</si>
  <si>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</si>
  <si>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</si>
  <si>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</si>
  <si>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</si>
  <si>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</si>
  <si>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</si>
  <si>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</si>
  <si>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</si>
  <si>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</si>
  <si>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</si>
  <si>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</si>
  <si>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</si>
  <si>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</si>
  <si>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</si>
  <si>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</si>
  <si>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</si>
  <si>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</si>
  <si>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</si>
  <si>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</si>
  <si>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</si>
  <si>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</si>
  <si>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</si>
  <si>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</si>
  <si>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</si>
  <si>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</si>
  <si>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</si>
  <si>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</si>
  <si>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</si>
  <si>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</si>
  <si>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</si>
  <si>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</si>
  <si>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</si>
  <si>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</si>
  <si>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</si>
  <si>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</si>
  <si>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</si>
  <si>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</si>
  <si>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</si>
  <si>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</si>
  <si>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</si>
  <si>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</si>
  <si>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</si>
  <si>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</si>
  <si>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</si>
  <si>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</si>
  <si>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</si>
  <si>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</si>
  <si>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</si>
  <si>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</si>
  <si>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</si>
  <si>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</si>
  <si>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</si>
  <si>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</si>
  <si>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</si>
  <si>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</si>
  <si>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</si>
  <si>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</si>
  <si>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</si>
  <si>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</si>
  <si>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</si>
  <si>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</si>
  <si>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</si>
  <si>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</si>
  <si>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</si>
  <si>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</si>
  <si>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</si>
  <si>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</si>
  <si>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</si>
  <si>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</si>
  <si>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</si>
  <si>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</si>
  <si>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</si>
  <si>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</si>
  <si>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</si>
  <si>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</si>
  <si>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</si>
  <si>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</si>
  <si>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</si>
  <si>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</si>
  <si>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</si>
  <si>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</si>
  <si>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</si>
  <si>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</si>
  <si>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</si>
  <si>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</si>
  <si>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</si>
  <si>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</si>
  <si>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</si>
  <si>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</si>
  <si>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</si>
  <si>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</si>
  <si>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</si>
  <si>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</si>
  <si>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</si>
  <si>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</si>
  <si>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</si>
  <si>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</si>
  <si>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</si>
  <si>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</si>
  <si>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</si>
  <si>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</si>
  <si>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</si>
  <si>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</si>
  <si>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</si>
  <si>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</si>
  <si>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</si>
  <si>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</si>
  <si>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</si>
  <si>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</si>
  <si>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</si>
  <si>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</si>
  <si>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</si>
  <si>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</si>
  <si>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</si>
  <si>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</si>
  <si>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</si>
  <si>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</si>
  <si>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</si>
  <si>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</si>
  <si>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</si>
  <si>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</si>
  <si>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</si>
  <si>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</si>
  <si>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</si>
  <si>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</si>
  <si>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</si>
  <si>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</si>
  <si>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</si>
  <si>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</si>
  <si>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</si>
  <si>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</si>
  <si>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</si>
  <si>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</si>
  <si>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</si>
  <si>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</si>
  <si>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</si>
  <si>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</si>
  <si>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</si>
  <si>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</si>
  <si>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</si>
  <si>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</si>
  <si>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</si>
  <si>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</si>
  <si>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</si>
  <si>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</si>
  <si>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</si>
  <si>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</si>
  <si>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</si>
  <si>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</si>
  <si>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</si>
  <si>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</si>
  <si>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</si>
  <si>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</si>
  <si>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</si>
  <si>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</si>
  <si>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</si>
  <si>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</si>
  <si>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</si>
  <si>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</si>
  <si>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</si>
  <si>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</si>
  <si>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</si>
  <si>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</si>
  <si>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</si>
  <si>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</si>
  <si>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</si>
  <si>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</si>
  <si>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</si>
  <si>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</si>
  <si>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</si>
  <si>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</si>
  <si>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</si>
  <si>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</si>
  <si>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</si>
  <si>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</si>
  <si>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</si>
  <si>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</si>
  <si>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</si>
  <si>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</si>
  <si>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</si>
  <si>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</si>
  <si>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</si>
  <si>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</si>
  <si>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</si>
  <si>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</si>
  <si>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</si>
  <si>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</si>
  <si>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</si>
  <si>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</si>
  <si>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</si>
  <si>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</si>
  <si>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</si>
  <si>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</si>
  <si>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</si>
  <si>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</si>
  <si>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</si>
  <si>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</si>
  <si>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</si>
  <si>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</si>
  <si>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</si>
  <si>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</si>
  <si>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</si>
  <si>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</si>
  <si>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</si>
  <si>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</si>
  <si>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</si>
  <si>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</si>
  <si>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</si>
  <si>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</si>
  <si>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</si>
  <si>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</si>
  <si>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</si>
  <si>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</si>
  <si>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</si>
  <si>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</si>
  <si>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</si>
  <si>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</si>
  <si>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</si>
  <si>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</si>
  <si>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</si>
  <si>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</si>
  <si>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</si>
  <si>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</si>
  <si>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</si>
  <si>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</si>
  <si>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</si>
  <si>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</si>
  <si>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</si>
  <si>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</si>
  <si>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</si>
  <si>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</si>
  <si>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</si>
  <si>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</si>
  <si>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</si>
  <si>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</si>
  <si>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</si>
  <si>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</si>
  <si>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</si>
  <si>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</si>
  <si>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</si>
  <si>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</si>
  <si>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</si>
  <si>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</si>
  <si>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</si>
  <si>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</si>
  <si>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</si>
  <si>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</si>
  <si>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</si>
  <si>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</si>
  <si>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</si>
  <si>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</si>
  <si>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</si>
  <si>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</si>
  <si>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</si>
  <si>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</si>
  <si>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</si>
  <si>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</si>
  <si>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</si>
  <si>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</si>
  <si>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</si>
  <si>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</si>
  <si>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</si>
  <si>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</si>
  <si>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</si>
  <si>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</si>
  <si>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</si>
  <si>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</si>
  <si>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</si>
  <si>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</si>
  <si>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</si>
  <si>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</si>
  <si>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</si>
  <si>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</si>
  <si>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</si>
  <si>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</si>
  <si>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</si>
  <si>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</si>
  <si>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</si>
  <si>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</si>
  <si>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</si>
  <si>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</si>
  <si>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</si>
  <si>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</si>
  <si>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</si>
  <si>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</si>
  <si>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</si>
  <si>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</si>
  <si>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</si>
  <si>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</si>
  <si>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</si>
  <si>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</si>
  <si>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</si>
  <si>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</si>
  <si>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</si>
  <si>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</si>
  <si>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</si>
  <si>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</si>
  <si>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</si>
  <si>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</si>
  <si>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</si>
  <si>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</si>
  <si>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</si>
  <si>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</si>
  <si>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</si>
  <si>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</si>
  <si>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</si>
  <si>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</si>
  <si>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</si>
  <si>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</si>
  <si>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</si>
  <si>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</si>
  <si>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</si>
  <si>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</si>
  <si>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</si>
  <si>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</si>
  <si>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</si>
  <si>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</si>
  <si>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</si>
  <si>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</si>
  <si>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</si>
  <si>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</si>
  <si>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</si>
  <si>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</si>
  <si>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</si>
  <si>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</si>
  <si>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</si>
  <si>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</si>
  <si>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</si>
  <si>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</si>
  <si>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</si>
  <si>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</si>
  <si>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</si>
  <si>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</si>
  <si>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</si>
  <si>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</si>
  <si>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</si>
  <si>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</si>
  <si>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</si>
  <si>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</si>
  <si>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</si>
  <si>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</si>
  <si>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</si>
  <si>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</si>
  <si>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</si>
  <si>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</si>
  <si>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</si>
  <si>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</si>
  <si>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</si>
  <si>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</si>
  <si>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</si>
  <si>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</si>
  <si>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</si>
  <si>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</si>
  <si>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</si>
  <si>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</si>
  <si>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</si>
  <si>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</si>
  <si>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</si>
  <si>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</si>
  <si>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</si>
  <si>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</si>
  <si>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</si>
  <si>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</si>
  <si>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</si>
  <si>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</si>
  <si>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</si>
  <si>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</si>
  <si>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</si>
  <si>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</si>
  <si>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</si>
  <si>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</si>
  <si>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</si>
  <si>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</si>
  <si>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</si>
  <si>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</si>
  <si>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</si>
  <si>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</si>
  <si>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</si>
  <si>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</si>
  <si>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</si>
  <si>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</si>
  <si>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</si>
  <si>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</si>
  <si>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</si>
  <si>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</si>
  <si>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</si>
  <si>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</si>
  <si>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</si>
  <si>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</si>
  <si>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</si>
  <si>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</si>
  <si>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</si>
  <si>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</si>
  <si>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</si>
  <si>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</si>
  <si>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</si>
  <si>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</si>
  <si>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</si>
  <si>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</si>
  <si>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</si>
  <si>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</si>
  <si>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</si>
  <si>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</si>
  <si>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</si>
  <si>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</si>
  <si>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</si>
  <si>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</si>
  <si>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</si>
  <si>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</si>
  <si>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</si>
  <si>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</si>
  <si>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</si>
  <si>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</si>
  <si>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</si>
  <si>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</si>
  <si>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</si>
  <si>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</si>
  <si>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</si>
  <si>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</si>
  <si>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</si>
  <si>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</si>
  <si>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</si>
  <si>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</si>
  <si>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</si>
  <si>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</si>
  <si>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</si>
  <si>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</si>
  <si>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</si>
  <si>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</si>
  <si>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</si>
  <si>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</si>
  <si>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</si>
  <si>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</si>
  <si>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</si>
  <si>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</si>
  <si>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</si>
  <si>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</si>
  <si>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</si>
  <si>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</si>
  <si>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</si>
  <si>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</si>
  <si>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</si>
  <si>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</si>
  <si>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</si>
  <si>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</si>
  <si>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</si>
  <si>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</si>
  <si>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</si>
  <si>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</si>
  <si>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</si>
  <si>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</si>
  <si>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</si>
  <si>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</si>
  <si>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</si>
  <si>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</si>
  <si>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</si>
  <si>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</si>
  <si>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</si>
  <si>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</si>
  <si>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</si>
  <si>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</si>
  <si>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</si>
  <si>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</si>
  <si>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</si>
  <si>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</si>
  <si>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</si>
  <si>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</si>
  <si>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</si>
  <si>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</si>
  <si>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</si>
  <si>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</si>
  <si>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</si>
  <si>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</si>
  <si>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</si>
  <si>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</si>
  <si>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</si>
  <si>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</si>
  <si>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</si>
  <si>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</si>
  <si>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</si>
  <si>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</si>
  <si>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</si>
  <si>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</si>
  <si>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</si>
  <si>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</si>
  <si>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</si>
  <si>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</si>
  <si>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</si>
  <si>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</si>
  <si>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</si>
  <si>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</si>
  <si>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</si>
  <si>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</si>
  <si>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</si>
  <si>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</si>
  <si>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</si>
  <si>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</si>
  <si>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</si>
  <si>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</si>
  <si>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</si>
  <si>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</si>
  <si>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</si>
  <si>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</si>
  <si>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</si>
  <si>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</si>
  <si>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</si>
  <si>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</si>
  <si>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</si>
  <si>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</si>
  <si>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</si>
  <si>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</si>
  <si>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</si>
  <si>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</si>
  <si>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</si>
  <si>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</si>
  <si>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</si>
  <si>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</si>
  <si>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</si>
  <si>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</si>
  <si>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</si>
  <si>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</si>
  <si>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</si>
  <si>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</si>
  <si>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</si>
  <si>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</si>
  <si>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</si>
  <si>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</si>
  <si>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</si>
  <si>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</si>
  <si>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</si>
  <si>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</si>
  <si>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</si>
  <si>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</si>
  <si>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</si>
  <si>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</si>
  <si>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</si>
  <si>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</si>
  <si>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</si>
  <si>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</si>
  <si>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</si>
  <si>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</si>
  <si>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</si>
  <si>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</si>
  <si>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</si>
  <si>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</si>
  <si>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</si>
  <si>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</si>
  <si>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</si>
  <si>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</si>
  <si>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</si>
  <si>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</si>
  <si>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</si>
  <si>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</si>
  <si>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</si>
  <si>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</si>
  <si>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</si>
  <si>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</si>
  <si>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</si>
  <si>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</si>
  <si>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</si>
  <si>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</si>
  <si>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</si>
  <si>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</si>
  <si>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</si>
  <si>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</si>
  <si>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</si>
  <si>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</si>
  <si>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</si>
  <si>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</si>
  <si>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</si>
  <si>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</si>
  <si>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</si>
  <si>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</si>
  <si>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</si>
  <si>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</si>
  <si>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</si>
  <si>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</si>
  <si>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</si>
  <si>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</si>
  <si>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</si>
  <si>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</si>
  <si>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</si>
  <si>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</si>
  <si>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</si>
  <si>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</si>
  <si>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</si>
  <si>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</si>
  <si>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</si>
  <si>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</si>
  <si>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</si>
  <si>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</si>
  <si>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</si>
  <si>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</si>
  <si>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</si>
  <si>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</si>
  <si>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</si>
  <si>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</si>
  <si>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</si>
  <si>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</si>
  <si>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</si>
  <si>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</si>
  <si>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</si>
  <si>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</si>
  <si>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</si>
  <si>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</si>
  <si>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</si>
  <si>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</si>
  <si>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</si>
  <si>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</si>
  <si>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</si>
  <si>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</si>
  <si>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</si>
  <si>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</si>
  <si>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</si>
  <si>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</si>
  <si>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</si>
  <si>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</si>
  <si>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</si>
  <si>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</si>
  <si>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</si>
  <si>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</si>
  <si>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</si>
  <si>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</si>
  <si>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</si>
  <si>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</si>
  <si>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</si>
  <si>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</si>
  <si>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</si>
  <si>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</si>
  <si>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</si>
  <si>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</si>
  <si>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</si>
  <si>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</si>
  <si>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</si>
  <si>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</si>
  <si>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</si>
  <si>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</si>
  <si>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</si>
  <si>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</si>
  <si>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</si>
  <si>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</si>
  <si>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</si>
  <si>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</si>
  <si>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</si>
  <si>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</si>
  <si>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</si>
  <si>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</si>
  <si>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</si>
  <si>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</si>
  <si>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</si>
  <si>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</si>
  <si>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</si>
  <si>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</si>
  <si>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</si>
  <si>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</si>
  <si>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</si>
  <si>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</si>
  <si>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</si>
  <si>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</si>
  <si>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</si>
  <si>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</si>
  <si>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</si>
  <si>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</si>
  <si>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</si>
  <si>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</si>
  <si>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</si>
  <si>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</si>
  <si>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</si>
  <si>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</si>
  <si>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</si>
  <si>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</si>
  <si>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</si>
  <si>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</si>
  <si>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</si>
  <si>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</si>
  <si>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</si>
  <si>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</si>
  <si>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</si>
  <si>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</si>
  <si>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</si>
  <si>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</si>
  <si>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</si>
  <si>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</si>
  <si>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</si>
  <si>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</si>
  <si>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</si>
  <si>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</si>
  <si>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</si>
  <si>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</si>
  <si>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</si>
  <si>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</si>
  <si>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</si>
  <si>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</si>
  <si>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</si>
  <si>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</si>
  <si>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</si>
  <si>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</si>
  <si>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</si>
  <si>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</si>
  <si>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</si>
  <si>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</si>
  <si>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</si>
  <si>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</si>
  <si>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</si>
  <si>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</si>
  <si>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</si>
  <si>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</si>
  <si>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</si>
  <si>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</si>
  <si>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</si>
  <si>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</si>
  <si>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</si>
  <si>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</si>
  <si>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</si>
  <si>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</si>
  <si>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</si>
  <si>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</si>
  <si>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</si>
  <si>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</si>
  <si>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</si>
  <si>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</si>
  <si>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</si>
  <si>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</si>
  <si>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</si>
  <si>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</si>
  <si>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</si>
  <si>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</si>
  <si>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</si>
  <si>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</si>
  <si>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</si>
  <si>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</si>
  <si>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</si>
  <si>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</si>
  <si>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</si>
  <si>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</si>
  <si>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</si>
  <si>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</si>
  <si>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</si>
  <si>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</si>
  <si>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</si>
  <si>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</si>
  <si>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</si>
  <si>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</si>
  <si>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</si>
  <si>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</si>
  <si>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</si>
  <si>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</si>
  <si>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</si>
  <si>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</si>
  <si>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</si>
  <si>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</si>
  <si>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</si>
  <si>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</si>
  <si>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</si>
  <si>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</si>
  <si>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</si>
  <si>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</si>
  <si>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</si>
  <si>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</si>
  <si>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</si>
  <si>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</si>
  <si>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</si>
  <si>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</si>
  <si>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</si>
  <si>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</si>
  <si>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</si>
  <si>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</si>
  <si>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</si>
  <si>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</si>
  <si>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</si>
  <si>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</si>
  <si>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</si>
  <si>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</si>
  <si>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</si>
  <si>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</si>
  <si>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</si>
  <si>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</si>
  <si>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</si>
  <si>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</si>
  <si>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</si>
  <si>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</si>
  <si>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</si>
  <si>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</si>
  <si>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</si>
  <si>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</si>
  <si>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</si>
  <si>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</si>
  <si>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</si>
  <si>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</si>
  <si>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</si>
  <si>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</si>
  <si>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</si>
  <si>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</si>
  <si>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</si>
  <si>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</si>
  <si>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</si>
  <si>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</si>
  <si>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</si>
  <si>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</si>
  <si>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</si>
  <si>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</si>
  <si>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</si>
  <si>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</si>
  <si>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</si>
  <si>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</si>
  <si>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</si>
  <si>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</si>
  <si>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</si>
  <si>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</si>
  <si>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</si>
  <si>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</si>
  <si>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</si>
  <si>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</si>
  <si>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</si>
  <si>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</si>
  <si>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</si>
  <si>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</si>
  <si>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</si>
  <si>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</si>
  <si>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</si>
  <si>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</si>
  <si>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</si>
  <si>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</si>
  <si>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</si>
  <si>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</si>
  <si>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</si>
  <si>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</si>
  <si>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</si>
  <si>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</si>
  <si>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</si>
  <si>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</si>
  <si>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</si>
  <si>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</si>
  <si>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</si>
  <si>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</si>
  <si>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</si>
  <si>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</si>
  <si>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</si>
  <si>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</si>
  <si>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</si>
  <si>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</si>
  <si>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</si>
  <si>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</si>
  <si>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</si>
  <si>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</si>
  <si>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</si>
  <si>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</si>
  <si>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</si>
  <si>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</si>
  <si>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</si>
  <si>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</si>
  <si>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</si>
  <si>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</si>
  <si>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</si>
  <si>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</si>
  <si>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</si>
  <si>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</si>
  <si>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</si>
  <si>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</si>
  <si>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</si>
  <si>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</si>
  <si>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</si>
  <si>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</si>
  <si>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</si>
  <si>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</si>
  <si>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</si>
  <si>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</si>
  <si>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</si>
  <si>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</si>
  <si>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</si>
  <si>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</si>
  <si>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</si>
  <si>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</si>
  <si>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</si>
  <si>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</si>
  <si>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</si>
  <si>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</si>
  <si>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</si>
  <si>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</si>
  <si>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</si>
  <si>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</si>
  <si>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</si>
  <si>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</si>
  <si>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</si>
  <si>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</si>
  <si>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</si>
  <si>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</si>
  <si>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</si>
  <si>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</si>
  <si>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</si>
  <si>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</si>
  <si>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</si>
  <si>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</si>
  <si>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</si>
  <si>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</si>
  <si>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</si>
  <si>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</si>
  <si>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</si>
  <si>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</si>
  <si>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</si>
  <si>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</si>
  <si>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</si>
  <si>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</si>
  <si>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</si>
  <si>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</si>
  <si>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</si>
  <si>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</si>
  <si>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</si>
  <si>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</si>
  <si>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</si>
  <si>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</si>
  <si>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</si>
  <si>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</si>
  <si>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</si>
  <si>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</si>
  <si>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</si>
  <si>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</si>
  <si>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</si>
  <si>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</si>
  <si>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</si>
  <si>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</si>
  <si>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</si>
  <si>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</si>
  <si>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</si>
  <si>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</si>
  <si>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</si>
  <si>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</si>
  <si>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</si>
  <si>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</si>
  <si>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</si>
  <si>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</si>
  <si>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</si>
  <si>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</si>
  <si>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</si>
  <si>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</si>
  <si>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</si>
  <si>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</si>
  <si>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</si>
  <si>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</si>
  <si>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</si>
  <si>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</si>
  <si>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</si>
  <si>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</si>
  <si>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</si>
  <si>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</si>
  <si>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</si>
  <si>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</si>
  <si>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</si>
  <si>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</si>
  <si>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</si>
  <si>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</si>
  <si>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</si>
  <si>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</si>
  <si>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</si>
  <si>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</si>
  <si>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</si>
  <si>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</si>
  <si>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</si>
  <si>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</si>
  <si>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</si>
  <si>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</si>
  <si>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</si>
  <si>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</si>
  <si>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</si>
  <si>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</si>
  <si>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</si>
  <si>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</si>
  <si>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</si>
  <si>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</si>
  <si>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</si>
  <si>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</si>
  <si>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</si>
  <si>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</si>
  <si>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</si>
  <si>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</si>
  <si>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</si>
  <si>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</si>
  <si>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</si>
  <si>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</si>
  <si>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</si>
  <si>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</si>
  <si>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</si>
  <si>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</si>
  <si>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</si>
  <si>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</si>
  <si>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</si>
  <si>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</si>
  <si>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</si>
  <si>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</si>
  <si>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</si>
  <si>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</si>
  <si>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</si>
  <si>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</si>
  <si>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</si>
  <si>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</si>
  <si>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</si>
  <si>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</si>
  <si>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</si>
  <si>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</si>
  <si>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</si>
  <si>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</si>
  <si>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</si>
  <si>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</si>
  <si>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</si>
  <si>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</si>
  <si>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</si>
  <si>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</si>
  <si>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</si>
  <si>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</si>
  <si>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</si>
  <si>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</si>
  <si>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</si>
  <si>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</si>
  <si>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</si>
  <si>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</si>
  <si>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</si>
  <si>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</si>
  <si>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</si>
  <si>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</si>
  <si>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</si>
  <si>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</si>
  <si>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</si>
  <si>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</si>
  <si>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</si>
  <si>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</si>
  <si>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</si>
  <si>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</si>
  <si>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</si>
  <si>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</si>
  <si>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</si>
  <si>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</si>
  <si>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</si>
  <si>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</si>
  <si>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</si>
  <si>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</si>
  <si>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</si>
  <si>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</si>
  <si>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</si>
  <si>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</si>
  <si>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</si>
  <si>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</si>
  <si>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</si>
  <si>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</si>
  <si>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</si>
  <si>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</si>
  <si>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</si>
  <si>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</si>
  <si>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</si>
  <si>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</si>
  <si>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</si>
  <si>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</si>
  <si>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</si>
  <si>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</si>
  <si>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</si>
  <si>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</si>
  <si>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</si>
  <si>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</si>
  <si>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</si>
  <si>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</si>
  <si>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</si>
  <si>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</si>
  <si>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</si>
  <si>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</si>
  <si>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</si>
  <si>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</si>
  <si>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</si>
  <si>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</si>
  <si>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</si>
  <si>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</si>
  <si>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</si>
  <si>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</si>
  <si>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</si>
  <si>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</si>
  <si>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</si>
  <si>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</si>
  <si>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</si>
  <si>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</si>
  <si>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</si>
  <si>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</si>
  <si>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</si>
  <si>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</si>
  <si>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</si>
  <si>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</si>
  <si>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</si>
  <si>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</si>
  <si>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</si>
  <si>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</si>
  <si>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</si>
  <si>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</si>
  <si>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</si>
  <si>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</si>
  <si>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</si>
  <si>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</si>
  <si>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</si>
  <si>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</si>
  <si>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</si>
  <si>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</si>
  <si>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</si>
  <si>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</si>
  <si>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</si>
  <si>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</si>
  <si>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</si>
  <si>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</si>
  <si>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</si>
  <si>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</si>
  <si>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</si>
  <si>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</si>
  <si>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</si>
  <si>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</si>
  <si>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</si>
  <si>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</si>
  <si>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</si>
  <si>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</si>
  <si>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</si>
  <si>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</si>
  <si>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</si>
  <si>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</si>
  <si>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</si>
  <si>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</si>
  <si>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</si>
  <si>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</si>
  <si>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</si>
  <si>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</si>
  <si>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</si>
  <si>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</si>
  <si>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</si>
  <si>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</si>
  <si>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</si>
  <si>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</si>
  <si>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</si>
  <si>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</si>
  <si>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</si>
  <si>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</si>
  <si>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</si>
  <si>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</si>
  <si>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</si>
  <si>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</si>
  <si>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</si>
  <si>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</si>
  <si>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</si>
  <si>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</si>
  <si>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</si>
  <si>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</si>
  <si>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</si>
  <si>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</si>
  <si>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</si>
  <si>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</si>
  <si>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</si>
  <si>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</si>
  <si>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</si>
  <si>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</si>
  <si>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</si>
  <si>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</si>
  <si>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</si>
  <si>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</si>
  <si>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</si>
  <si>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</si>
  <si>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</si>
  <si>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</si>
  <si>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</si>
  <si>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</si>
  <si>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</si>
  <si>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</si>
  <si>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</si>
  <si>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</si>
  <si>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</si>
  <si>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</si>
  <si>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</si>
  <si>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</si>
  <si>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</si>
  <si>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</si>
  <si>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</si>
  <si>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</si>
  <si>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</si>
  <si>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</si>
  <si>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</si>
  <si>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</si>
  <si>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</si>
  <si>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</si>
  <si>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</si>
  <si>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</si>
  <si>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</si>
  <si>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</si>
  <si>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</si>
  <si>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</si>
  <si>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</si>
  <si>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</si>
  <si>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</si>
  <si>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</si>
  <si>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</si>
  <si>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</si>
  <si>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</si>
  <si>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</si>
  <si>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</si>
  <si>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</si>
  <si>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</si>
  <si>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</si>
  <si>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</si>
  <si>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</si>
  <si>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</si>
  <si>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</si>
  <si>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</si>
  <si>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</si>
  <si>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</si>
  <si>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</si>
  <si>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</si>
  <si>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</si>
  <si>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</si>
  <si>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</si>
  <si>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</si>
  <si>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</si>
  <si>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</si>
  <si>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</si>
  <si>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</si>
  <si>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</si>
  <si>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</si>
  <si>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</si>
  <si>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</si>
  <si>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</si>
  <si>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</si>
  <si>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</si>
  <si>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</si>
  <si>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</si>
  <si>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</si>
  <si>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</si>
  <si>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</si>
  <si>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</si>
  <si>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</si>
  <si>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</si>
  <si>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</si>
  <si>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</si>
  <si>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</si>
  <si>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</si>
  <si>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</si>
  <si>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</si>
  <si>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</si>
  <si>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</si>
  <si>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</si>
  <si>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</si>
  <si>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</si>
  <si>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</si>
  <si>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</si>
  <si>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</si>
  <si>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</si>
  <si>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</si>
  <si>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</si>
  <si>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</si>
  <si>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</si>
  <si>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</si>
  <si>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</si>
  <si>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</si>
  <si>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</si>
  <si>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</si>
  <si>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</si>
  <si>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</si>
  <si>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</si>
  <si>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</si>
  <si>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</si>
  <si>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</si>
  <si>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</si>
  <si>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</si>
  <si>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</si>
  <si>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</si>
  <si>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</si>
  <si>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</si>
  <si>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</si>
  <si>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</si>
  <si>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</si>
  <si>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</si>
  <si>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</si>
  <si>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</si>
  <si>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</si>
  <si>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</si>
  <si>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</si>
  <si>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</si>
  <si>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</si>
  <si>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</si>
  <si>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</si>
  <si>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</si>
  <si>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</si>
  <si>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</si>
  <si>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</si>
  <si>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</si>
  <si>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</si>
  <si>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</si>
  <si>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</si>
  <si>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</si>
  <si>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</si>
  <si>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</si>
  <si>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</si>
  <si>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</si>
  <si>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</si>
  <si>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</si>
  <si>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</si>
  <si>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</si>
  <si>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</si>
  <si>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</si>
  <si>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</si>
  <si>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</si>
  <si>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</si>
  <si>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</si>
  <si>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</si>
  <si>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</si>
  <si>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</si>
  <si>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</si>
  <si>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</si>
  <si>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</si>
  <si>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</si>
  <si>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</si>
  <si>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</si>
  <si>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</si>
  <si>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</si>
  <si>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</si>
  <si>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</si>
  <si>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</si>
  <si>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</si>
  <si>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</si>
  <si>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</si>
  <si>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</si>
  <si>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</si>
  <si>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</si>
  <si>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</si>
  <si>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</si>
  <si>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</si>
  <si>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</si>
  <si>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</si>
  <si>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</si>
  <si>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</si>
  <si>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</si>
  <si>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</si>
  <si>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</si>
  <si>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</si>
  <si>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</si>
  <si>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</si>
  <si>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</si>
  <si>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</si>
  <si>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</si>
  <si>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</si>
  <si>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</si>
  <si>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</si>
  <si>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</si>
  <si>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</si>
  <si>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</si>
  <si>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</si>
  <si>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</si>
  <si>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</si>
  <si>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</si>
  <si>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</si>
  <si>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</si>
  <si>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</si>
  <si>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</si>
  <si>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</si>
  <si>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</si>
  <si>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</si>
  <si>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</si>
  <si>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</si>
  <si>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</si>
  <si>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</si>
  <si>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</si>
  <si>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</si>
  <si>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</si>
  <si>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</si>
  <si>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</si>
  <si>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</si>
  <si>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</si>
  <si>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</si>
  <si>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</si>
  <si>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</si>
  <si>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</si>
  <si>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</si>
  <si>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</si>
  <si>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</si>
  <si>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</si>
  <si>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</si>
  <si>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</si>
  <si>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</si>
  <si>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</si>
  <si>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</si>
  <si>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</si>
  <si>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</si>
  <si>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</si>
  <si>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</si>
  <si>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</si>
  <si>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</si>
  <si>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</si>
  <si>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</si>
  <si>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</si>
  <si>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</si>
  <si>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</si>
  <si>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</si>
  <si>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</si>
  <si>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</si>
  <si>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</si>
  <si>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</si>
  <si>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</si>
  <si>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</si>
  <si>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</si>
  <si>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</si>
  <si>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</si>
  <si>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</si>
  <si>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</si>
  <si>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</si>
  <si>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</si>
  <si>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</si>
  <si>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</si>
  <si>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</si>
  <si>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</si>
  <si>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</si>
  <si>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</si>
  <si>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</si>
  <si>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</si>
  <si>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</si>
  <si>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</si>
  <si>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</si>
  <si>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</si>
  <si>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</si>
  <si>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</si>
  <si>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</si>
  <si>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</si>
  <si>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</si>
  <si>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</si>
  <si>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</si>
  <si>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</si>
  <si>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</si>
  <si>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</si>
  <si>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</si>
  <si>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</si>
  <si>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</si>
  <si>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</si>
  <si>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</si>
  <si>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</si>
  <si>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</si>
  <si>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</si>
  <si>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</si>
  <si>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</si>
  <si>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</si>
  <si>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</si>
  <si>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</si>
  <si>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</si>
  <si>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</si>
  <si>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</si>
  <si>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</si>
  <si>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</si>
  <si>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</si>
  <si>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</si>
  <si>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</si>
  <si>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</si>
  <si>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</si>
  <si>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</si>
  <si>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</si>
  <si>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</si>
  <si>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</si>
  <si>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</si>
  <si>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</si>
  <si>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</si>
  <si>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</si>
  <si>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</si>
  <si>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</si>
  <si>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</si>
  <si>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</si>
  <si>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</si>
  <si>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</si>
  <si>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</si>
  <si>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</si>
  <si>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</si>
  <si>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</si>
  <si>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</si>
  <si>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</si>
  <si>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</si>
  <si>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</si>
  <si>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</si>
  <si>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</si>
  <si>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</si>
  <si>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</si>
  <si>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</si>
  <si>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</si>
  <si>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</si>
  <si>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</si>
  <si>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</si>
  <si>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</si>
  <si>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</si>
  <si>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</si>
  <si>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</si>
  <si>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</si>
  <si>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</si>
  <si>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</si>
  <si>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</si>
  <si>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</si>
  <si>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</si>
  <si>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</si>
  <si>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</si>
  <si>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</si>
  <si>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</si>
  <si>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</si>
  <si>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</si>
  <si>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</si>
  <si>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</si>
  <si>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</si>
  <si>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</si>
  <si>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</si>
  <si>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</si>
  <si>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</si>
  <si>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</si>
  <si>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</si>
  <si>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</si>
  <si>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</si>
  <si>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</si>
  <si>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</si>
  <si>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</si>
  <si>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</si>
  <si>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</si>
  <si>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</si>
  <si>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</si>
  <si>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</si>
  <si>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</si>
  <si>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</si>
  <si>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</si>
  <si>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</si>
  <si>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</si>
  <si>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</si>
  <si>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</si>
  <si>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</si>
  <si>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</si>
  <si>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</si>
  <si>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</si>
  <si>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</si>
  <si>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</si>
  <si>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</si>
  <si>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</si>
  <si>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</si>
  <si>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</si>
  <si>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</si>
  <si>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</si>
  <si>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</si>
  <si>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</si>
  <si>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</si>
  <si>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</si>
  <si>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</si>
  <si>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</si>
  <si>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</si>
  <si>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</si>
  <si>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</si>
  <si>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</si>
  <si>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</si>
  <si>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</si>
  <si>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</si>
  <si>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</si>
  <si>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</si>
  <si>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</si>
  <si>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</si>
  <si>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</si>
  <si>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</si>
  <si>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</si>
  <si>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</si>
  <si>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</si>
  <si>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</si>
  <si>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</si>
  <si>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</si>
  <si>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</si>
  <si>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</si>
  <si>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</si>
  <si>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</si>
  <si>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</si>
  <si>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</si>
  <si>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</si>
  <si>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</si>
  <si>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</si>
  <si>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</si>
  <si>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</si>
  <si>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</si>
  <si>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</si>
  <si>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</si>
  <si>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</si>
  <si>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</si>
  <si>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</si>
  <si>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</si>
  <si>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</si>
  <si>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</si>
  <si>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</si>
  <si>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</si>
  <si>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</si>
  <si>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</si>
  <si>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</si>
  <si>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</si>
  <si>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</si>
  <si>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</si>
  <si>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</si>
  <si>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</si>
  <si>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</si>
  <si>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</si>
  <si>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</si>
  <si>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</si>
  <si>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</si>
  <si>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</si>
  <si>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</si>
  <si>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</si>
  <si>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</si>
  <si>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</si>
  <si>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</si>
  <si>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</si>
  <si>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</si>
  <si>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</si>
  <si>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</si>
  <si>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</si>
  <si>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</si>
  <si>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</si>
  <si>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</si>
  <si>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</si>
  <si>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</si>
  <si>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</si>
  <si>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</si>
  <si>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</si>
  <si>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</si>
  <si>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</si>
  <si>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</si>
  <si>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</si>
  <si>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</si>
  <si>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</si>
  <si>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</si>
  <si>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</si>
  <si>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</si>
  <si>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</si>
  <si>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</si>
  <si>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</si>
  <si>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</si>
  <si>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</si>
  <si>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</si>
  <si>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</si>
  <si>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</si>
  <si>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</si>
  <si>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</si>
  <si>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</si>
  <si>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</si>
  <si>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</si>
  <si>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</si>
  <si>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</si>
  <si>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</si>
  <si>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</si>
  <si>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</si>
  <si>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</si>
  <si>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</si>
  <si>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</si>
  <si>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</si>
  <si>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</si>
  <si>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</si>
  <si>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</si>
  <si>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</si>
  <si>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</si>
  <si>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</si>
  <si>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</si>
  <si>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</si>
  <si>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</si>
  <si>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</si>
  <si>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</si>
  <si>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</si>
  <si>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</si>
  <si>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</si>
  <si>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</si>
  <si>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</si>
  <si>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</si>
  <si>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</si>
  <si>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</si>
  <si>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</si>
  <si>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</si>
  <si>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</si>
  <si>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</si>
  <si>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</si>
  <si>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</si>
  <si>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</si>
  <si>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</si>
  <si>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</si>
  <si>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</si>
  <si>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</si>
  <si>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</si>
  <si>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</si>
  <si>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</si>
  <si>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</si>
  <si>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</si>
  <si>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</si>
  <si>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</si>
  <si>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</si>
  <si>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</si>
  <si>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</si>
  <si>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</si>
  <si>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</si>
  <si>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</si>
  <si>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</si>
  <si>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</si>
  <si>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</si>
  <si>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</si>
  <si>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</si>
  <si>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</si>
  <si>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</si>
  <si>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</si>
  <si>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</si>
  <si>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</si>
  <si>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</si>
  <si>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</si>
  <si>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</si>
  <si>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</si>
  <si>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</si>
  <si>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</si>
  <si>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</si>
  <si>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</si>
  <si>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</si>
  <si>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</si>
  <si>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</si>
  <si>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</si>
  <si>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</si>
  <si>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</si>
  <si>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</si>
  <si>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</si>
  <si>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</si>
  <si>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</si>
  <si>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</si>
  <si>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</si>
  <si>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</si>
  <si>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</si>
  <si>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</si>
  <si>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</si>
  <si>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</si>
  <si>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</si>
  <si>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</si>
  <si>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</si>
  <si>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</si>
  <si>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</si>
  <si>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</si>
  <si>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</si>
  <si>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</si>
  <si>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</si>
  <si>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</si>
  <si>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</si>
  <si>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</si>
  <si>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</si>
  <si>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</si>
  <si>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</si>
  <si>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</si>
  <si>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</si>
  <si>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</si>
  <si>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</si>
  <si>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</si>
  <si>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</si>
  <si>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</si>
  <si>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</si>
  <si>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</si>
  <si>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</si>
  <si>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</si>
  <si>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</si>
  <si>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</si>
  <si>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</si>
  <si>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</si>
  <si>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</si>
  <si>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</si>
  <si>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</si>
  <si>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</si>
  <si>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</si>
  <si>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</si>
  <si>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</si>
  <si>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</si>
  <si>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</si>
  <si>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</si>
  <si>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</si>
  <si>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</si>
  <si>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</si>
  <si>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</si>
  <si>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</si>
  <si>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</si>
  <si>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</si>
  <si>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</si>
  <si>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</si>
  <si>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</si>
  <si>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</si>
  <si>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</si>
  <si>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</si>
  <si>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</si>
  <si>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</si>
  <si>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</si>
  <si>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</si>
  <si>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</si>
  <si>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</si>
  <si>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</si>
  <si>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</si>
  <si>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</si>
  <si>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</si>
  <si>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</si>
  <si>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</si>
  <si>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</si>
  <si>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</si>
  <si>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</si>
  <si>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</si>
  <si>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</si>
  <si>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</si>
  <si>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</si>
  <si>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</si>
  <si>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</si>
  <si>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</si>
  <si>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</si>
  <si>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</si>
  <si>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</si>
  <si>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</si>
  <si>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</si>
  <si>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</si>
  <si>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</si>
  <si>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</si>
  <si>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</si>
  <si>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</si>
  <si>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</si>
  <si>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</si>
  <si>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</si>
  <si>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</si>
  <si>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</si>
  <si>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</si>
  <si>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</si>
  <si>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</si>
  <si>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</si>
  <si>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</si>
  <si>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</si>
  <si>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</si>
  <si>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</si>
  <si>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</si>
  <si>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</si>
  <si>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</si>
  <si>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</si>
  <si>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</si>
  <si>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</si>
  <si>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</si>
  <si>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</si>
  <si>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</si>
  <si>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</si>
  <si>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</si>
  <si>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</si>
  <si>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</si>
  <si>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</si>
  <si>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</si>
  <si>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</si>
  <si>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</si>
  <si>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</si>
  <si>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</si>
  <si>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</si>
  <si>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</si>
  <si>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</si>
  <si>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</si>
  <si>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</si>
  <si>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</si>
  <si>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</si>
  <si>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</si>
  <si>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</si>
  <si>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</si>
  <si>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</si>
  <si>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</si>
  <si>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</si>
  <si>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</si>
  <si>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</si>
  <si>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</si>
  <si>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</si>
  <si>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</si>
  <si>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</si>
  <si>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</si>
  <si>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</si>
  <si>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</si>
  <si>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</si>
  <si>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</si>
  <si>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</si>
  <si>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</si>
  <si>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</si>
  <si>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</si>
  <si>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</si>
  <si>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</si>
  <si>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</si>
  <si>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</si>
  <si>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</si>
  <si>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</si>
  <si>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</si>
  <si>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</si>
  <si>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</si>
  <si>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</si>
  <si>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</si>
  <si>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</si>
  <si>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</si>
  <si>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</si>
  <si>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</si>
  <si>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</si>
  <si>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</si>
  <si>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</si>
  <si>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</si>
  <si>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</si>
  <si>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</si>
  <si>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</si>
  <si>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</si>
  <si>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</si>
  <si>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</si>
  <si>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</si>
  <si>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</si>
  <si>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</si>
  <si>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</si>
  <si>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</si>
  <si>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</si>
  <si>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</si>
  <si>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</si>
  <si>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</si>
  <si>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</si>
  <si>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</si>
  <si>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</si>
  <si>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</si>
  <si>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</si>
  <si>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</si>
  <si>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</si>
  <si>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</si>
  <si>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</si>
  <si>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</si>
  <si>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</si>
  <si>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</si>
  <si>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</si>
  <si>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</si>
  <si>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</si>
  <si>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</si>
  <si>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</si>
  <si>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</si>
  <si>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</si>
  <si>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</si>
  <si>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</si>
  <si>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</si>
  <si>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</si>
  <si>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</si>
  <si>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</si>
  <si>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</si>
  <si>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</si>
  <si>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</si>
  <si>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</si>
  <si>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</si>
  <si>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</si>
  <si>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</si>
  <si>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</si>
  <si>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</si>
  <si>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</si>
  <si>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</si>
  <si>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</si>
  <si>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</si>
  <si>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</si>
  <si>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</si>
  <si>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</si>
  <si>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</si>
  <si>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</si>
  <si>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</si>
  <si>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</si>
  <si>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</si>
  <si>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</si>
  <si>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</si>
  <si>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</si>
  <si>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</si>
  <si>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</si>
  <si>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</si>
  <si>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</si>
  <si>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</si>
  <si>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</si>
  <si>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</si>
  <si>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</si>
  <si>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</si>
  <si>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</si>
  <si>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</si>
  <si>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</si>
  <si>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</si>
  <si>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</si>
  <si>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</si>
  <si>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</si>
  <si>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</si>
  <si>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</si>
  <si>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</si>
  <si>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</si>
  <si>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</si>
  <si>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</si>
  <si>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</si>
  <si>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</si>
  <si>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</si>
  <si>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</si>
  <si>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</si>
  <si>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</si>
  <si>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</si>
  <si>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</si>
  <si>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</si>
  <si>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</si>
  <si>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</si>
  <si>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</si>
  <si>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</si>
  <si>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</si>
  <si>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</si>
  <si>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</si>
  <si>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</si>
  <si>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</si>
  <si>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</si>
  <si>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</si>
  <si>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</si>
  <si>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</si>
  <si>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</si>
  <si>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</si>
  <si>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</si>
  <si>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</si>
  <si>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</si>
  <si>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</si>
  <si>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</si>
  <si>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</si>
  <si>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</si>
  <si>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</si>
  <si>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</si>
  <si>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</si>
  <si>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</si>
  <si>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</si>
  <si>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</si>
  <si>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</si>
  <si>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</si>
  <si>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</si>
  <si>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</si>
  <si>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</si>
  <si>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</si>
  <si>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</si>
  <si>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</si>
  <si>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</si>
  <si>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</si>
  <si>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</si>
  <si>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</si>
  <si>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</si>
  <si>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</si>
  <si>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</si>
  <si>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</si>
  <si>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</si>
  <si>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</si>
  <si>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</si>
  <si>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</si>
  <si>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</si>
  <si>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</si>
  <si>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</si>
  <si>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</si>
  <si>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</si>
  <si>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</si>
  <si>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</si>
  <si>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</si>
  <si>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</si>
  <si>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</si>
  <si>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</si>
  <si>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</si>
  <si>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</si>
  <si>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</si>
  <si>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</si>
  <si>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</si>
  <si>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</si>
  <si>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</si>
  <si>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</si>
  <si>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</si>
  <si>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</si>
  <si>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</si>
  <si>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</si>
  <si>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</si>
  <si>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</si>
  <si>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</si>
  <si>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</si>
  <si>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</si>
  <si>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</si>
  <si>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</si>
  <si>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</si>
  <si>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</si>
  <si>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</si>
  <si>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</si>
  <si>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</si>
  <si>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</si>
  <si>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</si>
  <si>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</si>
  <si>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</si>
  <si>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</si>
  <si>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</si>
  <si>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</si>
  <si>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</si>
  <si>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</si>
  <si>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</si>
  <si>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</si>
  <si>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</si>
  <si>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</si>
  <si>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</si>
  <si>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</si>
  <si>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</si>
  <si>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</si>
  <si>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</si>
  <si>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</si>
  <si>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</si>
  <si>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</si>
  <si>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</si>
  <si>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</si>
  <si>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</si>
  <si>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</si>
  <si>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</si>
  <si>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</si>
  <si>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</si>
  <si>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</si>
  <si>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</si>
  <si>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</si>
  <si>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</si>
  <si>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</si>
  <si>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</si>
  <si>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</si>
  <si>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</si>
  <si>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</si>
  <si>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</si>
  <si>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</si>
  <si>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</si>
  <si>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</si>
  <si>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</si>
  <si>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</si>
  <si>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</si>
  <si>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</si>
  <si>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</si>
  <si>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</si>
  <si>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</si>
  <si>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</si>
  <si>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</si>
  <si>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</si>
  <si>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</si>
  <si>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</si>
  <si>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</si>
  <si>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</si>
  <si>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</si>
  <si>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</si>
  <si>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</si>
  <si>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</si>
  <si>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</si>
  <si>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</si>
  <si>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</si>
  <si>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</si>
  <si>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</si>
  <si>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</si>
  <si>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</si>
  <si>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</si>
  <si>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</si>
  <si>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</si>
  <si>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</si>
  <si>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</si>
  <si>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</si>
  <si>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</si>
  <si>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</si>
  <si>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</si>
  <si>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</si>
  <si>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</si>
  <si>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</si>
  <si>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</si>
  <si>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</si>
  <si>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</si>
  <si>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</si>
  <si>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</si>
  <si>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</si>
  <si>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</si>
  <si>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</si>
  <si>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</si>
  <si>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</si>
  <si>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</si>
  <si>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</si>
  <si>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</si>
  <si>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</si>
  <si>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</si>
  <si>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</si>
  <si>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</si>
  <si>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</si>
  <si>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</si>
  <si>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</si>
  <si>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</si>
  <si>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</si>
  <si>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</si>
  <si>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</si>
  <si>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</si>
  <si>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</si>
  <si>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</si>
  <si>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</si>
  <si>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</si>
  <si>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</si>
  <si>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</si>
  <si>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</si>
  <si>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</si>
  <si>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</si>
  <si>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</si>
  <si>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</si>
  <si>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</si>
  <si>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</si>
  <si>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</si>
  <si>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</si>
  <si>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</si>
  <si>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</si>
  <si>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</si>
  <si>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</si>
  <si>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</si>
  <si>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</si>
  <si>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</si>
  <si>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</si>
  <si>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</si>
  <si>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</si>
  <si>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</si>
  <si>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</si>
  <si>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</si>
  <si>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</si>
  <si>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</si>
  <si>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</si>
  <si>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</si>
  <si>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</si>
  <si>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</si>
  <si>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</si>
  <si>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</si>
  <si>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</si>
  <si>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</si>
  <si>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</si>
  <si>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</si>
  <si>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</si>
  <si>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</si>
  <si>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</si>
  <si>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</si>
  <si>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</si>
  <si>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</si>
  <si>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</si>
  <si>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</si>
  <si>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</si>
  <si>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</si>
  <si>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</si>
  <si>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</si>
  <si>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</si>
  <si>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</si>
  <si>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</si>
  <si>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</si>
  <si>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</si>
  <si>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</si>
  <si>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</si>
  <si>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</si>
  <si>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</si>
  <si>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</si>
  <si>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</si>
  <si>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</si>
  <si>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</si>
  <si>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</si>
  <si>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</si>
  <si>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</si>
  <si>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</si>
  <si>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</si>
  <si>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</si>
  <si>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</si>
  <si>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</si>
  <si>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</si>
  <si>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</si>
  <si>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</si>
  <si>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</si>
  <si>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</si>
  <si>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</si>
  <si>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</si>
  <si>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</si>
  <si>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</si>
  <si>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</si>
  <si>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</si>
  <si>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</si>
  <si>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</si>
  <si>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</si>
  <si>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</si>
  <si>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</si>
  <si>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</si>
  <si>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</si>
  <si>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</si>
  <si>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</si>
  <si>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</si>
  <si>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</si>
  <si>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</si>
  <si>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</si>
  <si>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</si>
  <si>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</si>
  <si>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</si>
  <si>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</si>
  <si>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</si>
  <si>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</si>
  <si>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</si>
  <si>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</si>
  <si>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</si>
  <si>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</si>
  <si>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</si>
  <si>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</si>
  <si>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</si>
  <si>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</si>
  <si>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</si>
  <si>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</si>
  <si>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</si>
  <si>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</si>
  <si>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</si>
  <si>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</si>
  <si>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</si>
  <si>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</si>
  <si>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</si>
  <si>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</si>
  <si>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</si>
  <si>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</si>
  <si>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</si>
  <si>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</si>
  <si>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</si>
  <si>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</si>
  <si>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</si>
  <si>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</si>
  <si>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</si>
  <si>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</si>
  <si>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</si>
  <si>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</si>
  <si>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</si>
  <si>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</si>
  <si>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</si>
  <si>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</si>
  <si>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</si>
  <si>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</si>
  <si>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</si>
  <si>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</si>
  <si>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</si>
  <si>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</si>
  <si>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</si>
  <si>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</si>
  <si>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</si>
  <si>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</si>
  <si>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</si>
  <si>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</si>
  <si>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</si>
  <si>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</si>
  <si>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</si>
  <si>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</si>
  <si>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</si>
  <si>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</si>
  <si>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</si>
  <si>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</si>
  <si>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</si>
  <si>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</si>
  <si>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</si>
  <si>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</si>
  <si>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</si>
  <si>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</si>
  <si>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</si>
  <si>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</si>
  <si>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</si>
  <si>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</si>
  <si>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</si>
  <si>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</si>
  <si>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</si>
  <si>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</si>
  <si>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</si>
  <si>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</si>
  <si>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</si>
  <si>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</si>
  <si>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</si>
  <si>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</si>
  <si>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</si>
  <si>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</si>
  <si>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</si>
  <si>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</si>
  <si>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</si>
  <si>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</si>
  <si>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</si>
  <si>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</si>
  <si>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</si>
  <si>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</si>
  <si>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</si>
  <si>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</si>
  <si>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</si>
  <si>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</si>
  <si>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</si>
  <si>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</si>
  <si>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</si>
  <si>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</si>
  <si>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</si>
  <si>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</si>
  <si>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</si>
  <si>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</si>
  <si>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</si>
  <si>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</si>
  <si>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</si>
  <si>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</si>
  <si>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</si>
  <si>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</si>
  <si>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</si>
  <si>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</si>
  <si>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</si>
  <si>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</si>
  <si>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</si>
  <si>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</si>
  <si>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</si>
  <si>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</si>
  <si>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</si>
  <si>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</si>
  <si>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</si>
  <si>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</si>
  <si>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</si>
  <si>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</si>
  <si>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</si>
  <si>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</si>
  <si>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</si>
  <si>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</si>
  <si>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</si>
  <si>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</si>
  <si>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</si>
  <si>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</si>
  <si>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</si>
  <si>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</si>
  <si>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</si>
  <si>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</si>
  <si>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</si>
  <si>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</si>
  <si>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</si>
  <si>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</si>
  <si>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</si>
  <si>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</si>
  <si>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</si>
  <si>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</si>
  <si>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</si>
  <si>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</si>
  <si>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</si>
  <si>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</si>
  <si>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</si>
  <si>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</si>
  <si>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</si>
  <si>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</si>
  <si>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</si>
  <si>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</si>
  <si>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</si>
  <si>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</si>
  <si>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</si>
  <si>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</si>
  <si>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</si>
  <si>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</si>
  <si>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</si>
  <si>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</si>
  <si>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</si>
  <si>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</si>
  <si>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</si>
  <si>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</si>
  <si>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</si>
  <si>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</si>
  <si>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</si>
  <si>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</si>
  <si>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</si>
  <si>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</si>
  <si>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</si>
  <si>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</si>
  <si>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</si>
  <si>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</si>
  <si>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</si>
  <si>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</si>
  <si>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</si>
  <si>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</si>
  <si>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</si>
  <si>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</si>
  <si>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</si>
  <si>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</si>
  <si>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</si>
  <si>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</si>
  <si>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</si>
  <si>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</si>
  <si>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</si>
  <si>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</si>
  <si>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</si>
  <si>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</si>
  <si>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</si>
  <si>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</si>
  <si>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</si>
  <si>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</si>
  <si>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</si>
  <si>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</si>
  <si>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</si>
  <si>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</si>
  <si>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</si>
  <si>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</si>
  <si>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</si>
  <si>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</si>
  <si>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</si>
  <si>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</si>
  <si>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</si>
  <si>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</si>
  <si>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</si>
  <si>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</si>
  <si>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</si>
  <si>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</si>
  <si>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</si>
  <si>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</si>
  <si>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</si>
  <si>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</si>
  <si>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</si>
  <si>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</si>
  <si>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</si>
  <si>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</si>
  <si>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</si>
  <si>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</si>
  <si>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</si>
  <si>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</si>
  <si>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</si>
  <si>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</si>
  <si>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</si>
  <si>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</si>
  <si>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</si>
  <si>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</si>
  <si>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</si>
  <si>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</si>
  <si>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</si>
  <si>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</si>
  <si>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</si>
  <si>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</si>
  <si>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</si>
  <si>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</si>
  <si>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</si>
  <si>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</si>
  <si>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</si>
  <si>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</si>
  <si>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</si>
  <si>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</si>
  <si>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</si>
  <si>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</si>
  <si>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</si>
  <si>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</si>
  <si>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</si>
  <si>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</si>
  <si>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</si>
  <si>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</si>
  <si>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</si>
  <si>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</si>
  <si>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</si>
  <si>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</si>
  <si>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</si>
  <si>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</si>
  <si>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</si>
  <si>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</si>
  <si>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</si>
  <si>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</si>
  <si>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</si>
  <si>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</si>
  <si>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</si>
  <si>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</si>
  <si>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</si>
  <si>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</si>
  <si>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</si>
  <si>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</si>
  <si>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</si>
  <si>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</si>
  <si>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</si>
  <si>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</si>
  <si>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</si>
  <si>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</si>
  <si>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</si>
  <si>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</si>
  <si>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</si>
  <si>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</si>
  <si>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</si>
  <si>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</si>
  <si>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</si>
  <si>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</si>
  <si>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</si>
  <si>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</si>
  <si>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</si>
  <si>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</si>
  <si>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</si>
  <si>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</si>
  <si>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</si>
  <si>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</si>
  <si>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</si>
  <si>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</si>
  <si>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</si>
  <si>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</si>
  <si>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</si>
  <si>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</si>
  <si>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</si>
  <si>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</si>
  <si>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</si>
  <si>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</si>
  <si>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</si>
  <si>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</si>
  <si>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</si>
  <si>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</si>
  <si>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</si>
  <si>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</si>
  <si>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</si>
  <si>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</si>
  <si>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</si>
  <si>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</si>
  <si>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</si>
  <si>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</si>
  <si>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</si>
  <si>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</si>
  <si>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</si>
  <si>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</si>
  <si>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</si>
  <si>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</si>
  <si>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</si>
  <si>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</si>
  <si>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</si>
  <si>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</si>
  <si>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</si>
  <si>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</si>
  <si>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</si>
  <si>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</si>
  <si>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</si>
  <si>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</si>
  <si>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</si>
  <si>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</si>
  <si>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</si>
  <si>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</si>
  <si>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</si>
  <si>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</si>
  <si>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</si>
  <si>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</si>
  <si>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</si>
  <si>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</si>
  <si>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</si>
  <si>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</si>
  <si>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</si>
  <si>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</si>
  <si>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</si>
  <si>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</si>
  <si>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</si>
  <si>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</si>
  <si>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</si>
  <si>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</si>
  <si>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</si>
  <si>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</si>
  <si>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</si>
  <si>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</si>
  <si>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</si>
  <si>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</si>
  <si>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</si>
  <si>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</si>
  <si>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</si>
  <si>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</si>
  <si>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</si>
  <si>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</si>
  <si>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</si>
  <si>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</si>
  <si>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</si>
  <si>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</si>
  <si>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</si>
  <si>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</si>
  <si>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</si>
  <si>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</si>
  <si>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</si>
  <si>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</si>
  <si>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</si>
  <si>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</si>
  <si>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</si>
  <si>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</si>
  <si>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</si>
  <si>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</si>
  <si>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</si>
  <si>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</si>
  <si>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</si>
  <si>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</si>
  <si>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</si>
  <si>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</si>
  <si>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</si>
  <si>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</si>
  <si>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</si>
  <si>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</si>
  <si>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</si>
  <si>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</si>
  <si>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</si>
  <si>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</si>
  <si>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</si>
  <si>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</si>
  <si>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</si>
  <si>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</si>
  <si>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</si>
  <si>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</si>
  <si>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</si>
  <si>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</si>
  <si>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</si>
  <si>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</si>
  <si>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</si>
  <si>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</si>
  <si>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</si>
  <si>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</si>
  <si>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</si>
  <si>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</si>
  <si>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</si>
  <si>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</si>
  <si>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</si>
  <si>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</si>
  <si>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</si>
  <si>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</si>
  <si>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</si>
  <si>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</si>
  <si>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</si>
  <si>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</si>
  <si>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</si>
  <si>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</si>
  <si>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</si>
  <si>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</si>
  <si>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</si>
  <si>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</si>
  <si>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</si>
  <si>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</si>
  <si>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</si>
  <si>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</si>
  <si>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</si>
  <si>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</si>
  <si>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</si>
  <si>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</si>
  <si>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</si>
  <si>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</si>
  <si>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</si>
  <si>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</si>
  <si>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</si>
  <si>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</si>
  <si>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</si>
  <si>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</si>
  <si>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</si>
  <si>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</si>
  <si>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</si>
  <si>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</si>
  <si>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</si>
  <si>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</si>
  <si>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</si>
  <si>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</si>
  <si>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</si>
  <si>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</si>
  <si>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</si>
  <si>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</si>
  <si>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</si>
  <si>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</si>
  <si>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</si>
  <si>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</si>
  <si>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</si>
  <si>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</si>
  <si>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</si>
  <si>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</si>
  <si>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</si>
  <si>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</si>
  <si>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</si>
  <si>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</si>
  <si>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</si>
  <si>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</si>
  <si>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</si>
  <si>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</si>
  <si>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</si>
  <si>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</si>
  <si>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</si>
  <si>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</si>
  <si>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</si>
  <si>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</si>
  <si>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</si>
  <si>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</si>
  <si>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</si>
  <si>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</si>
  <si>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</si>
  <si>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</si>
  <si>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</si>
  <si>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</si>
  <si>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</si>
  <si>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</si>
  <si>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</si>
  <si>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</si>
  <si>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</si>
  <si>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</si>
  <si>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</si>
  <si>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</si>
  <si>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</si>
  <si>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</si>
  <si>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</si>
  <si>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</si>
  <si>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</si>
  <si>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</si>
  <si>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</si>
  <si>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</si>
  <si>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</si>
  <si>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</si>
  <si>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</si>
  <si>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</si>
  <si>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</si>
  <si>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</si>
  <si>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</si>
  <si>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</si>
  <si>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</si>
  <si>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</si>
  <si>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</si>
  <si>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</si>
  <si>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</si>
  <si>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</si>
  <si>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</si>
  <si>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</si>
  <si>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</si>
  <si>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</si>
  <si>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</si>
  <si>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</si>
  <si>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</si>
  <si>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</si>
  <si>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</si>
  <si>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</si>
  <si>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</si>
  <si>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</si>
  <si>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</si>
  <si>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</si>
  <si>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</si>
  <si>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</si>
  <si>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</si>
  <si>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</si>
  <si>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</si>
  <si>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</si>
  <si>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</si>
  <si>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</si>
  <si>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</si>
  <si>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</si>
  <si>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</si>
  <si>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</si>
  <si>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</si>
  <si>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</si>
  <si>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</si>
  <si>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</si>
  <si>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</si>
  <si>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</si>
  <si>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</si>
  <si>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</si>
  <si>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</si>
  <si>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</si>
  <si>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</si>
  <si>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</si>
  <si>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</si>
  <si>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</si>
  <si>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</si>
  <si>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</si>
  <si>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</si>
  <si>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</si>
  <si>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</si>
  <si>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</si>
  <si>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</si>
  <si>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</si>
  <si>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</si>
  <si>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</si>
  <si>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</si>
  <si>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</si>
  <si>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</si>
  <si>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</si>
  <si>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</si>
  <si>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</si>
  <si>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</si>
  <si>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</si>
  <si>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</si>
  <si>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</si>
  <si>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</si>
  <si>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</si>
  <si>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</si>
  <si>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</si>
  <si>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</si>
  <si>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</si>
  <si>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</si>
  <si>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</si>
  <si>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</si>
  <si>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</si>
  <si>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</si>
  <si>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</si>
  <si>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</si>
  <si>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</si>
  <si>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</si>
  <si>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</si>
  <si>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</si>
  <si>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</si>
  <si>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</si>
  <si>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</si>
  <si>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</si>
  <si>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</si>
  <si>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</si>
  <si>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</si>
  <si>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</si>
  <si>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</si>
  <si>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</si>
  <si>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</si>
  <si>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</si>
  <si>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</si>
  <si>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</si>
  <si>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</si>
  <si>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</si>
  <si>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</si>
  <si>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</si>
  <si>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</si>
  <si>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</si>
  <si>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</si>
  <si>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</si>
  <si>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</si>
  <si>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</si>
  <si>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</si>
  <si>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</si>
  <si>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</si>
  <si>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</si>
  <si>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</si>
  <si>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</si>
  <si>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</si>
  <si>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</si>
  <si>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</si>
  <si>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</si>
  <si>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</si>
  <si>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</si>
  <si>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</si>
  <si>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</si>
  <si>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</si>
  <si>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</si>
  <si>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</si>
  <si>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</si>
  <si>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</si>
  <si>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</si>
  <si>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</si>
  <si>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</si>
  <si>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</si>
  <si>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</si>
  <si>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</si>
  <si>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</si>
  <si>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</si>
  <si>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</si>
  <si>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</si>
  <si>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</si>
  <si>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</si>
  <si>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</si>
  <si>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</si>
  <si>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</si>
  <si>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</si>
  <si>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</si>
  <si>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</si>
  <si>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</si>
  <si>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</si>
  <si>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</si>
  <si>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</si>
  <si>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</si>
  <si>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</si>
  <si>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</si>
  <si>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</si>
  <si>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</si>
  <si>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</si>
  <si>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</si>
  <si>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</si>
  <si>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</si>
  <si>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</si>
  <si>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</si>
  <si>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</si>
  <si>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</si>
  <si>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</si>
  <si>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</si>
  <si>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</si>
  <si>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</si>
  <si>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</si>
  <si>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</si>
  <si>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</si>
  <si>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</si>
  <si>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</si>
  <si>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</si>
  <si>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</si>
  <si>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</si>
  <si>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</si>
  <si>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</si>
  <si>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</si>
  <si>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</si>
  <si>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</si>
  <si>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</si>
  <si>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</si>
  <si>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</si>
  <si>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</si>
  <si>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</si>
  <si>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</si>
  <si>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</si>
  <si>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</si>
  <si>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</si>
  <si>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</si>
  <si>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</si>
  <si>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</si>
  <si>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</si>
  <si>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</si>
  <si>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</si>
  <si>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</si>
  <si>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</si>
  <si>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</si>
  <si>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</si>
  <si>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</si>
  <si>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</si>
  <si>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</si>
  <si>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</si>
  <si>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</si>
  <si>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</si>
  <si>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</si>
  <si>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</si>
  <si>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</si>
  <si>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</si>
  <si>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</si>
  <si>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</si>
  <si>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</si>
  <si>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</si>
  <si>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</si>
  <si>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</si>
  <si>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</si>
  <si>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</si>
  <si>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</si>
  <si>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</si>
  <si>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</si>
  <si>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</si>
  <si>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</si>
  <si>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</si>
  <si>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</si>
  <si>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</si>
  <si>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</si>
  <si>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</si>
  <si>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</si>
  <si>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</si>
  <si>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</si>
  <si>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</si>
  <si>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</si>
  <si>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</si>
  <si>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</si>
  <si>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</si>
  <si>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</si>
  <si>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</si>
  <si>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</si>
  <si>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</si>
  <si>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</si>
  <si>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</si>
  <si>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</si>
  <si>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</si>
  <si>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</si>
  <si>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</si>
  <si>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</si>
  <si>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</si>
  <si>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</si>
  <si>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</si>
  <si>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</si>
  <si>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</si>
  <si>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</si>
  <si>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</si>
  <si>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</si>
  <si>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</si>
  <si>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</si>
  <si>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</si>
  <si>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</si>
  <si>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</si>
  <si>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</si>
  <si>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</si>
  <si>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</si>
  <si>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</si>
  <si>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</si>
  <si>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</si>
  <si>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</si>
  <si>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</si>
  <si>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</si>
  <si>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</si>
  <si>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</si>
  <si>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</si>
  <si>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</si>
  <si>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</si>
  <si>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</si>
  <si>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</si>
  <si>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</si>
  <si>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</si>
  <si>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</si>
  <si>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</si>
  <si>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</si>
  <si>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</si>
  <si>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</si>
  <si>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</si>
  <si>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</si>
  <si>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</si>
  <si>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</si>
  <si>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</si>
  <si>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</si>
  <si>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</si>
  <si>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</si>
  <si>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</si>
  <si>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</si>
  <si>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</si>
  <si>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</si>
  <si>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</si>
  <si>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</si>
  <si>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</si>
  <si>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</si>
  <si>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</si>
  <si>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</si>
  <si>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</si>
  <si>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</si>
  <si>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</si>
  <si>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</si>
  <si>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</si>
  <si>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</si>
  <si>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</si>
  <si>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</si>
  <si>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</si>
  <si>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</si>
  <si>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</si>
  <si>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</si>
  <si>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</si>
  <si>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</si>
  <si>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</si>
  <si>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</si>
  <si>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</si>
  <si>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</si>
  <si>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</si>
  <si>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</si>
  <si>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</si>
  <si>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</si>
  <si>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</si>
  <si>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</si>
  <si>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</si>
  <si>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</si>
  <si>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</si>
  <si>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</si>
  <si>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</si>
  <si>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</si>
  <si>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</si>
  <si>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</si>
  <si>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</si>
  <si>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</si>
  <si>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</si>
  <si>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</si>
  <si>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</si>
  <si>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</si>
  <si>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</si>
  <si>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</si>
  <si>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</si>
  <si>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</si>
  <si>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</si>
  <si>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</si>
  <si>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</si>
  <si>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</si>
  <si>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</si>
  <si>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</si>
  <si>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</si>
  <si>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</si>
  <si>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</si>
  <si>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</si>
  <si>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</si>
  <si>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</si>
  <si>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</si>
  <si>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</si>
  <si>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</si>
  <si>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</si>
  <si>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</si>
  <si>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</si>
  <si>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</si>
  <si>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</si>
  <si>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</si>
  <si>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</si>
  <si>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</si>
  <si>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</si>
  <si>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</si>
  <si>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</si>
  <si>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</si>
  <si>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</si>
  <si>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</si>
  <si>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</si>
  <si>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</si>
  <si>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</si>
  <si>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</si>
  <si>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</si>
  <si>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</si>
  <si>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</si>
  <si>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</si>
  <si>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</si>
  <si>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</si>
  <si>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</si>
  <si>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</si>
  <si>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</si>
  <si>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</si>
  <si>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</si>
  <si>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</si>
  <si>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</si>
  <si>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</si>
  <si>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</si>
  <si>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</si>
  <si>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</si>
  <si>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</si>
  <si>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</si>
  <si>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</si>
  <si>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</si>
  <si>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</si>
  <si>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</si>
  <si>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</si>
  <si>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</si>
  <si>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</si>
  <si>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</si>
  <si>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</si>
  <si>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</si>
  <si>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</si>
  <si>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</si>
  <si>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</si>
  <si>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</si>
  <si>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</si>
  <si>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</si>
  <si>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</si>
  <si>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</si>
  <si>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</si>
  <si>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</si>
  <si>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</si>
  <si>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</si>
  <si>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</si>
  <si>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</si>
  <si>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</si>
  <si>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</si>
  <si>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</si>
  <si>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</si>
  <si>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</si>
  <si>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</si>
  <si>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</si>
  <si>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</si>
  <si>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</si>
  <si>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</si>
  <si>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</si>
  <si>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</si>
  <si>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</si>
  <si>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</si>
  <si>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</si>
  <si>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</si>
  <si>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</si>
  <si>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</si>
  <si>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</si>
  <si>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</si>
  <si>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</si>
  <si>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</si>
  <si>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</si>
  <si>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</si>
  <si>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</si>
  <si>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</si>
  <si>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</si>
  <si>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</si>
  <si>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</si>
  <si>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</si>
  <si>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</si>
  <si>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</si>
  <si>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</si>
  <si>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</si>
  <si>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</si>
  <si>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</si>
  <si>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</si>
  <si>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</si>
  <si>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</si>
  <si>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</si>
  <si>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</si>
  <si>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</si>
  <si>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</si>
  <si>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</si>
  <si>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</si>
  <si>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</si>
  <si>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</si>
  <si>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</si>
  <si>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</si>
  <si>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</si>
  <si>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</si>
  <si>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</si>
  <si>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</si>
  <si>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</si>
  <si>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</si>
  <si>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</si>
  <si>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</si>
  <si>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</si>
  <si>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</si>
  <si>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</si>
  <si>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</si>
  <si>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</si>
  <si>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</si>
  <si>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</si>
  <si>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</si>
  <si>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</si>
  <si>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</si>
  <si>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</si>
  <si>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</si>
  <si>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</si>
  <si>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</si>
  <si>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</si>
  <si>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</si>
  <si>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</si>
  <si>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</si>
  <si>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</si>
  <si>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</si>
  <si>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</si>
  <si>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</si>
  <si>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</si>
  <si>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</si>
  <si>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</si>
  <si>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</si>
  <si>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</si>
  <si>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</si>
  <si>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</si>
  <si>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</si>
  <si>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</si>
  <si>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</si>
  <si>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</si>
  <si>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</si>
  <si>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</si>
  <si>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</si>
  <si>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</si>
  <si>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</si>
  <si>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</si>
  <si>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</si>
  <si>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</si>
  <si>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</si>
  <si>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</si>
  <si>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</si>
  <si>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</si>
  <si>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</si>
  <si>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</si>
  <si>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</si>
  <si>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</si>
  <si>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</si>
  <si>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</si>
  <si>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</si>
  <si>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</si>
  <si>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</si>
  <si>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</si>
  <si>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</si>
  <si>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</si>
  <si>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</si>
  <si>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</si>
  <si>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</si>
  <si>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</si>
  <si>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</si>
  <si>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</si>
  <si>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</si>
  <si>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</si>
  <si>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</si>
  <si>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</si>
  <si>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</si>
  <si>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</si>
  <si>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</si>
  <si>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</si>
  <si>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</si>
  <si>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</si>
  <si>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</si>
  <si>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</si>
  <si>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</si>
  <si>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</si>
  <si>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</si>
  <si>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</si>
  <si>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</si>
  <si>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</si>
  <si>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</si>
  <si>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</si>
  <si>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</si>
  <si>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</si>
  <si>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</si>
  <si>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</si>
  <si>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</si>
  <si>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</si>
  <si>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</si>
  <si>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</si>
  <si>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</si>
  <si>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</si>
  <si>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</si>
  <si>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</si>
  <si>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</si>
  <si>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</si>
  <si>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</si>
  <si>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</si>
  <si>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</si>
  <si>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</si>
  <si>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</si>
  <si>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</si>
  <si>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</si>
  <si>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</si>
  <si>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</si>
  <si>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</si>
  <si>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</si>
  <si>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</si>
  <si>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</si>
  <si>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</si>
  <si>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</si>
  <si>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</si>
  <si>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</si>
  <si>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</si>
  <si>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</si>
  <si>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</si>
  <si>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</si>
  <si>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</si>
  <si>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</si>
  <si>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</si>
  <si>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</si>
  <si>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</si>
  <si>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</si>
  <si>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</si>
  <si>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</si>
  <si>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</si>
  <si>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</si>
  <si>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</si>
  <si>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</si>
  <si>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</si>
  <si>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</si>
  <si>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</si>
  <si>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</si>
  <si>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</si>
  <si>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</si>
  <si>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</si>
  <si>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</si>
  <si>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</si>
  <si>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</si>
  <si>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</si>
  <si>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</si>
  <si>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</si>
  <si>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</si>
  <si>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</si>
  <si>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</si>
  <si>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</si>
  <si>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</si>
  <si>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</si>
  <si>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</si>
  <si>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</si>
  <si>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</si>
  <si>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</si>
  <si>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</si>
  <si>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</si>
  <si>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</si>
  <si>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</si>
  <si>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</si>
  <si>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</si>
  <si>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</si>
  <si>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</si>
  <si>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</si>
  <si>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</si>
  <si>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</si>
  <si>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</si>
  <si>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</si>
  <si>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</si>
  <si>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</si>
  <si>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</si>
  <si>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</si>
  <si>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</si>
  <si>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</si>
  <si>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</si>
  <si>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</si>
  <si>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</si>
  <si>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</si>
  <si>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</si>
  <si>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</si>
  <si>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</si>
  <si>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</si>
  <si>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</si>
  <si>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</si>
  <si>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</si>
  <si>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</si>
  <si>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</si>
  <si>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</si>
  <si>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</si>
  <si>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</si>
  <si>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</si>
  <si>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</si>
  <si>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</si>
  <si>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</si>
  <si>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</si>
  <si>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</si>
  <si>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</si>
  <si>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</si>
  <si>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</si>
  <si>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</si>
  <si>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</si>
  <si>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</si>
  <si>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</si>
  <si>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</si>
  <si>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</si>
  <si>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</si>
  <si>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</si>
  <si>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</si>
  <si>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</si>
  <si>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</si>
  <si>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</si>
  <si>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</si>
  <si>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</si>
  <si>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</si>
  <si>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</si>
  <si>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</si>
  <si>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</si>
  <si>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</si>
  <si>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</si>
  <si>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</si>
  <si>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</si>
  <si>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</si>
  <si>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</si>
  <si>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</si>
  <si>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</si>
  <si>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</si>
  <si>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</si>
  <si>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</si>
  <si>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</si>
  <si>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</si>
  <si>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</si>
  <si>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</si>
  <si>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</si>
  <si>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</si>
  <si>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</si>
  <si>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</si>
  <si>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</si>
  <si>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</si>
  <si>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</si>
  <si>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</si>
  <si>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</si>
  <si>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</si>
  <si>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</si>
  <si>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</si>
  <si>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</si>
  <si>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</si>
  <si>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</si>
  <si>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</si>
  <si>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</si>
  <si>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</si>
  <si>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</si>
  <si>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</si>
  <si>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</si>
  <si>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</si>
  <si>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</si>
  <si>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</si>
  <si>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</si>
  <si>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</si>
  <si>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</si>
  <si>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</si>
  <si>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</si>
  <si>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</si>
  <si>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</si>
  <si>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</si>
  <si>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</si>
  <si>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</si>
  <si>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</si>
  <si>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</si>
  <si>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</si>
  <si>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</si>
  <si>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</si>
  <si>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</si>
  <si>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</si>
  <si>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</si>
  <si>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</si>
  <si>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</si>
  <si>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</si>
  <si>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</si>
  <si>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</si>
  <si>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</si>
  <si>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</si>
  <si>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</si>
  <si>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</si>
  <si>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</si>
  <si>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</si>
  <si>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</si>
  <si>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</si>
  <si>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</si>
  <si>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</si>
  <si>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</si>
  <si>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</si>
  <si>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</si>
  <si>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</si>
  <si>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</si>
  <si>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</si>
  <si>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</si>
  <si>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</si>
  <si>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</si>
  <si>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</si>
  <si>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</si>
  <si>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</si>
  <si>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</si>
  <si>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</si>
  <si>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</si>
  <si>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</si>
  <si>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</si>
  <si>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</si>
  <si>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</si>
  <si>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</si>
  <si>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</si>
  <si>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</si>
  <si>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</si>
  <si>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</si>
  <si>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</si>
  <si>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</si>
  <si>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</si>
  <si>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</si>
  <si>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</si>
  <si>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</si>
  <si>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</si>
  <si>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</si>
  <si>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</si>
  <si>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</si>
  <si>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</si>
  <si>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</si>
  <si>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</si>
  <si>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</si>
  <si>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</si>
  <si>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</si>
  <si>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</si>
  <si>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</si>
  <si>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</si>
  <si>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</si>
  <si>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</si>
  <si>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</si>
  <si>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</si>
  <si>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</si>
  <si>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</si>
  <si>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</si>
  <si>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</si>
  <si>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</si>
  <si>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</si>
  <si>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</si>
  <si>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</si>
  <si>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</si>
  <si>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</si>
  <si>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</si>
  <si>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</si>
  <si>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</si>
  <si>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</si>
  <si>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</si>
  <si>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</si>
  <si>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</si>
  <si>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</si>
  <si>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</si>
  <si>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</si>
  <si>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</si>
  <si>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</si>
  <si>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</si>
  <si>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</si>
  <si>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</si>
  <si>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</si>
  <si>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</si>
  <si>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</si>
  <si>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</si>
  <si>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</si>
  <si>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</si>
  <si>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</si>
  <si>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</si>
  <si>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</si>
  <si>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</si>
  <si>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</si>
  <si>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</si>
  <si>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</si>
  <si>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</si>
  <si>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</si>
  <si>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</si>
  <si>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</si>
  <si>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</si>
  <si>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</si>
  <si>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</si>
  <si>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</si>
  <si>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</si>
  <si>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</si>
  <si>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</si>
  <si>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</si>
  <si>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</si>
  <si>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</si>
  <si>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</si>
  <si>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</si>
  <si>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</si>
  <si>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</si>
  <si>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</si>
  <si>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</si>
  <si>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</si>
  <si>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</si>
  <si>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</si>
  <si>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</si>
  <si>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</si>
  <si>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</si>
  <si>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</si>
  <si>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</si>
  <si>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</si>
  <si>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</si>
  <si>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</si>
  <si>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</si>
  <si>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</si>
  <si>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</si>
  <si>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</si>
  <si>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</si>
  <si>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</si>
  <si>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</si>
  <si>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</si>
  <si>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</si>
  <si>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</si>
  <si>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</si>
  <si>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</si>
  <si>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</si>
  <si>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</si>
  <si>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</si>
  <si>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</si>
  <si>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</si>
  <si>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</si>
  <si>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</si>
  <si>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</si>
  <si>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</si>
  <si>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</si>
  <si>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</si>
  <si>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</si>
  <si>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</si>
  <si>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</si>
  <si>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</si>
  <si>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</si>
  <si>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</si>
  <si>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</si>
  <si>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</si>
  <si>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</si>
  <si>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</si>
  <si>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</si>
  <si>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</si>
  <si>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</si>
  <si>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</si>
  <si>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</si>
  <si>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</si>
  <si>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</si>
  <si>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</si>
  <si>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</si>
  <si>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</si>
  <si>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</si>
  <si>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</si>
  <si>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</si>
  <si>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</si>
  <si>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</si>
  <si>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</si>
  <si>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</si>
  <si>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</si>
  <si>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</si>
  <si>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</si>
  <si>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</si>
  <si>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</si>
  <si>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</si>
  <si>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</si>
  <si>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</si>
  <si>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</si>
  <si>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</si>
  <si>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</si>
  <si>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</si>
  <si>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</si>
  <si>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</si>
  <si>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</si>
  <si>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</si>
  <si>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</si>
  <si>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</si>
  <si>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</si>
  <si>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</si>
  <si>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</si>
  <si>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</si>
  <si>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</si>
  <si>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</si>
  <si>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</si>
  <si>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</si>
  <si>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</si>
  <si>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</si>
  <si>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</si>
  <si>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</si>
  <si>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</si>
  <si>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</si>
  <si>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</si>
  <si>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</si>
  <si>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</si>
  <si>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</si>
  <si>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</si>
  <si>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</si>
  <si>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</si>
  <si>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</si>
  <si>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</si>
  <si>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</si>
  <si>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</si>
  <si>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</si>
  <si>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</si>
  <si>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</si>
  <si>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</si>
  <si>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</si>
  <si>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</si>
  <si>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</si>
  <si>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</si>
  <si>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</si>
  <si>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</si>
  <si>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</si>
  <si>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</si>
  <si>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</si>
  <si>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</si>
  <si>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</si>
  <si>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</si>
  <si>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</si>
  <si>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</si>
  <si>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</si>
  <si>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</si>
  <si>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</si>
  <si>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</si>
  <si>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</si>
  <si>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</si>
  <si>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</si>
  <si>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</si>
  <si>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</si>
  <si>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</si>
  <si>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</si>
  <si>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</si>
  <si>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</si>
  <si>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</si>
  <si>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</si>
  <si>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</si>
  <si>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</si>
  <si>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</si>
  <si>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</si>
  <si>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</si>
  <si>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</si>
  <si>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</si>
  <si>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</si>
  <si>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</si>
  <si>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</si>
  <si>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</si>
  <si>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</si>
  <si>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</si>
  <si>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</si>
  <si>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</si>
  <si>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</si>
  <si>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</si>
  <si>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</si>
  <si>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</si>
  <si>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</si>
  <si>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</si>
  <si>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</si>
  <si>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</si>
  <si>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</si>
  <si>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</si>
  <si>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</si>
  <si>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</si>
  <si>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</si>
  <si>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</si>
  <si>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</si>
  <si>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</si>
  <si>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</si>
  <si>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</si>
  <si>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</si>
  <si>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</si>
  <si>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</si>
  <si>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</si>
  <si>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</si>
  <si>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</si>
  <si>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</si>
  <si>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</si>
  <si>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</si>
  <si>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</si>
  <si>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</si>
  <si>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</si>
  <si>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</si>
  <si>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</si>
  <si>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</si>
  <si>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</si>
  <si>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</si>
  <si>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</si>
  <si>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</si>
  <si>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</si>
  <si>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</si>
  <si>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</si>
  <si>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</si>
  <si>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</si>
  <si>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</si>
  <si>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</si>
  <si>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</si>
  <si>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</si>
  <si>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</si>
  <si>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</si>
  <si>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</si>
  <si>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</si>
  <si>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</si>
  <si>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</si>
  <si>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</si>
  <si>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</si>
  <si>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</si>
  <si>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</si>
  <si>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</si>
  <si>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</si>
  <si>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</si>
  <si>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</si>
  <si>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</si>
  <si>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</si>
  <si>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</si>
  <si>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</si>
  <si>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</si>
  <si>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</si>
  <si>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</si>
  <si>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</si>
  <si>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</si>
  <si>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</si>
  <si>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</si>
  <si>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</si>
  <si>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</si>
  <si>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</si>
  <si>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</si>
  <si>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</si>
  <si>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</si>
  <si>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</si>
  <si>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</si>
  <si>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</si>
  <si>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</si>
  <si>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</si>
  <si>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</si>
  <si>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</si>
  <si>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</si>
  <si>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</si>
  <si>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</si>
  <si>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</si>
  <si>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</si>
  <si>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</si>
  <si>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</si>
  <si>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</si>
  <si>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</si>
  <si>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</si>
  <si>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</si>
  <si>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</si>
  <si>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</si>
  <si>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</si>
  <si>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</si>
  <si>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</si>
  <si>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</si>
  <si>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</si>
  <si>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</si>
  <si>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</si>
  <si>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</si>
  <si>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</si>
  <si>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</si>
  <si>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</si>
  <si>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</si>
  <si>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</si>
  <si>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</si>
  <si>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</si>
  <si>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</si>
  <si>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</si>
  <si>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</si>
  <si>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</si>
  <si>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</si>
  <si>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</si>
  <si>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</si>
  <si>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</si>
  <si>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</si>
  <si>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</si>
  <si>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</si>
  <si>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</si>
  <si>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</si>
  <si>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</si>
  <si>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</si>
  <si>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</si>
  <si>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</si>
  <si>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</si>
  <si>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</si>
  <si>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</si>
  <si>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</si>
  <si>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</si>
  <si>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</si>
  <si>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</si>
  <si>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</si>
  <si>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</si>
  <si>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</si>
  <si>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</si>
  <si>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</si>
  <si>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</si>
  <si>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</si>
  <si>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</si>
  <si>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</si>
  <si>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</si>
  <si>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</si>
  <si>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</si>
  <si>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</si>
  <si>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</si>
  <si>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</si>
  <si>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</si>
  <si>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</si>
  <si>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</si>
  <si>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</si>
  <si>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</si>
  <si>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</si>
  <si>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</si>
  <si>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</si>
  <si>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</si>
  <si>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</si>
  <si>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</si>
  <si>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</si>
  <si>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</si>
  <si>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</si>
  <si>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</si>
  <si>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</si>
  <si>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</si>
  <si>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</si>
  <si>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</si>
  <si>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</si>
  <si>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</si>
  <si>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</si>
  <si>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</si>
  <si>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</si>
  <si>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</si>
  <si>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</si>
  <si>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</si>
  <si>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</si>
  <si>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</si>
  <si>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</si>
  <si>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</si>
  <si>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</si>
  <si>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</si>
  <si>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</si>
  <si>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</si>
  <si>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</si>
  <si>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</si>
  <si>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</si>
  <si>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</si>
  <si>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</si>
  <si>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</si>
  <si>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</si>
  <si>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</si>
  <si>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</si>
  <si>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</si>
  <si>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</si>
  <si>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</si>
  <si>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</si>
  <si>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</si>
  <si>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</si>
  <si>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</si>
  <si>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</si>
  <si>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</si>
  <si>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</si>
  <si>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</si>
  <si>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</si>
  <si>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</si>
  <si>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</si>
  <si>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</si>
  <si>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</si>
  <si>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</si>
  <si>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</si>
  <si>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</si>
  <si>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</si>
  <si>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</si>
  <si>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</si>
  <si>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</si>
  <si>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</si>
  <si>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</si>
  <si>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</si>
  <si>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</si>
  <si>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</si>
  <si>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</si>
  <si>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</si>
  <si>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</si>
  <si>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</si>
  <si>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</si>
  <si>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</si>
  <si>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</si>
  <si>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</si>
  <si>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</si>
  <si>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</si>
  <si>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</si>
  <si>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</si>
  <si>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</si>
  <si>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</si>
  <si>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</si>
  <si>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</si>
  <si>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</si>
  <si>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</si>
  <si>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</si>
  <si>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</si>
  <si>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</si>
  <si>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</si>
  <si>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</si>
  <si>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</si>
  <si>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</si>
  <si>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</si>
  <si>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</si>
  <si>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</si>
  <si>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</si>
  <si>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</si>
  <si>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</si>
  <si>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</si>
  <si>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</si>
  <si>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</si>
  <si>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</si>
  <si>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</si>
  <si>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</si>
  <si>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</si>
  <si>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</si>
  <si>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</si>
  <si>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</si>
  <si>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</si>
  <si>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</si>
  <si>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</si>
  <si>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</si>
  <si>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</si>
  <si>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</si>
  <si>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</si>
  <si>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</si>
  <si>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</si>
  <si>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</si>
  <si>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</si>
  <si>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</si>
  <si>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</si>
  <si>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</si>
  <si>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</si>
  <si>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</si>
  <si>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</si>
  <si>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</si>
  <si>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</si>
  <si>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</si>
  <si>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</si>
  <si>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</si>
  <si>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</si>
  <si>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</si>
  <si>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</si>
  <si>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</si>
  <si>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</si>
  <si>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</si>
  <si>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</si>
  <si>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</si>
  <si>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</si>
  <si>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</si>
  <si>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</si>
  <si>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</si>
  <si>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</si>
  <si>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</si>
  <si>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</si>
  <si>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</si>
  <si>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</si>
  <si>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</si>
  <si>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</si>
  <si>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</si>
  <si>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</si>
  <si>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</si>
  <si>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</si>
  <si>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</si>
  <si>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</si>
  <si>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</si>
  <si>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</si>
  <si>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</si>
  <si>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</si>
  <si>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</si>
  <si>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</si>
  <si>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</si>
  <si>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</si>
  <si>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</si>
  <si>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</si>
  <si>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</si>
  <si>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</si>
  <si>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</si>
  <si>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</si>
  <si>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</si>
  <si>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</si>
  <si>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</si>
  <si>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</si>
  <si>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</si>
  <si>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</si>
  <si>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</si>
  <si>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</si>
  <si>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</si>
  <si>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</si>
  <si>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</si>
  <si>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</si>
  <si>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</si>
  <si>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</si>
  <si>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</si>
  <si>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</si>
  <si>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</si>
  <si>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</si>
  <si>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</si>
  <si>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</si>
  <si>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</si>
  <si>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</si>
  <si>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</si>
  <si>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</si>
  <si>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</si>
  <si>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</si>
  <si>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</si>
  <si>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</si>
  <si>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</si>
  <si>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</si>
  <si>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</si>
  <si>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</si>
  <si>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</si>
  <si>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</si>
  <si>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</si>
  <si>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</si>
  <si>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</si>
  <si>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</si>
  <si>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</si>
  <si>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</si>
  <si>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</si>
  <si>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</si>
  <si>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</si>
  <si>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</si>
  <si>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</si>
  <si>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</si>
  <si>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</si>
  <si>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</si>
  <si>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</si>
  <si>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</si>
  <si>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</si>
  <si>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</si>
  <si>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</si>
  <si>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</si>
  <si>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</si>
  <si>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</si>
  <si>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</si>
  <si>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</si>
  <si>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</si>
  <si>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</si>
  <si>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</si>
  <si>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</si>
  <si>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</si>
  <si>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</si>
  <si>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</si>
  <si>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</si>
  <si>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</si>
  <si>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</si>
  <si>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</si>
  <si>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</si>
  <si>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</si>
  <si>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</si>
  <si>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</si>
  <si>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</si>
  <si>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</si>
  <si>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</si>
  <si>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</si>
  <si>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</si>
  <si>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</si>
  <si>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</si>
  <si>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</si>
  <si>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</si>
  <si>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</si>
  <si>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</si>
  <si>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</si>
  <si>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</si>
  <si>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</si>
  <si>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</si>
  <si>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</si>
  <si>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</si>
  <si>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</si>
  <si>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</si>
  <si>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</si>
  <si>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</si>
  <si>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</si>
  <si>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</si>
  <si>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</si>
  <si>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</si>
  <si>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</si>
  <si>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</si>
  <si>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</si>
  <si>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</si>
  <si>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</si>
  <si>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</si>
  <si>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</si>
  <si>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</si>
  <si>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</si>
  <si>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</si>
  <si>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</si>
  <si>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</si>
  <si>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</si>
  <si>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</si>
  <si>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</si>
  <si>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</si>
  <si>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</si>
  <si>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</si>
  <si>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</si>
  <si>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</si>
  <si>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</si>
  <si>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</si>
  <si>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</si>
  <si>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</si>
  <si>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</si>
  <si>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</si>
  <si>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</si>
  <si>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</si>
  <si>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</si>
  <si>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</si>
  <si>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</si>
  <si>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</si>
  <si>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</si>
  <si>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</si>
  <si>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</si>
  <si>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</si>
  <si>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</si>
  <si>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</si>
  <si>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</si>
  <si>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</si>
  <si>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</si>
  <si>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</si>
  <si>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</si>
  <si>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</si>
  <si>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</si>
  <si>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</si>
  <si>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</si>
  <si>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</si>
  <si>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</si>
  <si>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</si>
  <si>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</si>
  <si>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</si>
  <si>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</si>
  <si>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</si>
  <si>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</si>
  <si>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</si>
  <si>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</si>
  <si>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</si>
  <si>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</si>
  <si>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</si>
  <si>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</si>
  <si>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</si>
  <si>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</si>
  <si>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</si>
  <si>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</si>
  <si>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</si>
  <si>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</si>
  <si>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</si>
  <si>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</si>
  <si>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</si>
  <si>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</si>
  <si>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</si>
  <si>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</si>
  <si>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</si>
  <si>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</si>
  <si>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</si>
  <si>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</si>
  <si>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</si>
  <si>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</si>
  <si>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</si>
  <si>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</si>
  <si>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</si>
  <si>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</si>
  <si>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</si>
  <si>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</si>
  <si>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</si>
  <si>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</si>
  <si>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</si>
  <si>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</si>
  <si>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</si>
  <si>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</si>
  <si>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</si>
  <si>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</si>
  <si>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</si>
  <si>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</si>
  <si>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</si>
  <si>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</si>
  <si>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</si>
  <si>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</si>
  <si>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</si>
  <si>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</si>
  <si>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</si>
  <si>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</si>
  <si>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</si>
  <si>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</si>
  <si>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</si>
  <si>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</si>
  <si>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</si>
  <si>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</si>
  <si>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</si>
  <si>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</si>
  <si>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</si>
  <si>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</si>
  <si>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</si>
  <si>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</si>
  <si>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</si>
  <si>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</si>
  <si>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</si>
  <si>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</si>
  <si>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</si>
  <si>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</si>
  <si>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</si>
  <si>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</si>
  <si>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</si>
  <si>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</si>
  <si>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</si>
  <si>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</si>
  <si>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</si>
  <si>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</si>
  <si>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</si>
  <si>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</si>
  <si>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</si>
  <si>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</si>
  <si>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</si>
  <si>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</si>
  <si>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</si>
  <si>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</si>
  <si>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</si>
  <si>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</si>
  <si>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</si>
  <si>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</si>
  <si>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</si>
  <si>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</si>
  <si>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</si>
  <si>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</si>
  <si>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</si>
  <si>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</si>
  <si>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</si>
  <si>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</si>
  <si>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</si>
  <si>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</si>
  <si>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</si>
  <si>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</si>
  <si>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</si>
  <si>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</si>
  <si>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</si>
  <si>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</si>
  <si>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</si>
  <si>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</si>
  <si>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</si>
  <si>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</si>
  <si>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</si>
  <si>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</si>
  <si>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</si>
  <si>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</si>
  <si>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</si>
  <si>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</si>
  <si>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</si>
  <si>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</si>
  <si>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</si>
  <si>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</si>
  <si>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</si>
  <si>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</si>
  <si>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</si>
  <si>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</si>
  <si>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</si>
  <si>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</si>
  <si>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</si>
  <si>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</si>
  <si>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</si>
  <si>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</si>
  <si>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</si>
  <si>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</si>
  <si>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</si>
  <si>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</si>
  <si>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</si>
  <si>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</si>
  <si>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</si>
  <si>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</si>
  <si>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</si>
  <si>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</si>
  <si>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</si>
  <si>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</si>
  <si>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</si>
  <si>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</si>
  <si>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</si>
  <si>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</si>
  <si>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</si>
  <si>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</si>
  <si>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</si>
  <si>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</si>
  <si>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</si>
  <si>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</si>
  <si>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</si>
  <si>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</si>
  <si>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</si>
  <si>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</si>
  <si>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</si>
  <si>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</si>
  <si>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</si>
  <si>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</si>
  <si>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</si>
  <si>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</si>
  <si>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</si>
  <si>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</si>
  <si>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</si>
  <si>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</si>
  <si>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</si>
  <si>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</si>
  <si>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</si>
  <si>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</si>
  <si>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</si>
  <si>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</si>
  <si>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</si>
  <si>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</si>
  <si>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</si>
  <si>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</si>
  <si>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</si>
  <si>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</si>
  <si>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</si>
  <si>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</si>
  <si>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</si>
  <si>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</si>
  <si>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</si>
  <si>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</si>
  <si>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</si>
  <si>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</si>
  <si>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</si>
  <si>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</si>
  <si>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</si>
  <si>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</si>
  <si>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</si>
  <si>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</si>
  <si>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</si>
  <si>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</si>
  <si>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</si>
  <si>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</si>
  <si>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</si>
  <si>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</si>
  <si>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</si>
  <si>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</si>
  <si>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</si>
  <si>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</si>
  <si>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</si>
  <si>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</si>
  <si>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</si>
  <si>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</si>
  <si>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</si>
  <si>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</si>
  <si>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</si>
  <si>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</si>
  <si>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</si>
  <si>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</si>
  <si>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</si>
  <si>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</si>
  <si>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</si>
  <si>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</si>
  <si>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</si>
  <si>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</si>
  <si>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</si>
  <si>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</si>
  <si>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</si>
  <si>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</si>
  <si>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</si>
  <si>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</si>
  <si>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</si>
  <si>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</si>
  <si>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</si>
  <si>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</si>
  <si>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</si>
  <si>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</si>
  <si>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</si>
  <si>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</si>
  <si>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</si>
  <si>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</si>
  <si>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</si>
  <si>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</si>
  <si>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</si>
  <si>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</si>
  <si>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</si>
  <si>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</si>
  <si>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</si>
  <si>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</si>
  <si>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</si>
  <si>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</si>
  <si>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</si>
  <si>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</si>
  <si>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</si>
  <si>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</si>
  <si>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</si>
  <si>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</si>
  <si>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</si>
  <si>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</si>
  <si>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</si>
  <si>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</si>
  <si>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</si>
  <si>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</si>
  <si>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</si>
  <si>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</si>
  <si>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</si>
  <si>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</si>
  <si>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</si>
  <si>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</si>
  <si>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</si>
  <si>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</si>
  <si>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</si>
  <si>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</si>
  <si>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</si>
  <si>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</si>
  <si>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</si>
  <si>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</si>
  <si>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</si>
  <si>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</si>
  <si>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</si>
  <si>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</si>
  <si>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</si>
  <si>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</si>
  <si>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</si>
  <si>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</si>
  <si>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</si>
  <si>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</si>
  <si>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</si>
  <si>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</si>
  <si>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</si>
  <si>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</si>
  <si>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</si>
  <si>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</si>
  <si>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</si>
  <si>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</si>
  <si>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</si>
  <si>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</si>
  <si>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</si>
  <si>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</si>
  <si>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</si>
  <si>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</si>
  <si>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</si>
  <si>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</si>
  <si>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</si>
  <si>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</si>
  <si>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</si>
  <si>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</si>
  <si>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</si>
  <si>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</si>
  <si>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</si>
  <si>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</si>
  <si>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</si>
  <si>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</si>
  <si>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</si>
  <si>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</si>
  <si>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</si>
  <si>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</si>
  <si>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</si>
  <si>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</si>
  <si>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</si>
  <si>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</si>
  <si>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</si>
  <si>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</si>
  <si>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</si>
  <si>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</si>
  <si>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</si>
  <si>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</si>
  <si>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</si>
  <si>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</si>
  <si>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</si>
  <si>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</si>
  <si>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</si>
  <si>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</si>
  <si>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</si>
  <si>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</si>
  <si>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</si>
  <si>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</si>
  <si>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</si>
  <si>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</si>
  <si>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</si>
  <si>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</si>
  <si>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</si>
  <si>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</si>
  <si>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</si>
  <si>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</si>
  <si>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</si>
  <si>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</si>
  <si>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</si>
  <si>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</si>
  <si>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</si>
  <si>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</si>
  <si>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</si>
  <si>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</si>
  <si>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</si>
  <si>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</si>
  <si>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</si>
  <si>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</si>
  <si>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</si>
  <si>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</si>
  <si>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</si>
  <si>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</si>
  <si>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</si>
  <si>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</si>
  <si>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</si>
  <si>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</si>
  <si>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</si>
  <si>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</si>
  <si>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</si>
  <si>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</si>
  <si>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</si>
  <si>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</si>
  <si>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</si>
  <si>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</si>
  <si>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</si>
  <si>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</si>
  <si>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</si>
  <si>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</si>
  <si>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</si>
  <si>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</si>
  <si>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</si>
  <si>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</si>
  <si>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</si>
  <si>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</si>
  <si>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</si>
  <si>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</si>
  <si>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</si>
  <si>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</si>
  <si>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</si>
  <si>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</si>
  <si>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</si>
  <si>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</si>
  <si>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</si>
  <si>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</si>
  <si>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</si>
  <si>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</si>
  <si>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</si>
  <si>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</si>
  <si>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</si>
  <si>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</si>
  <si>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</si>
  <si>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</si>
  <si>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</si>
  <si>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</si>
  <si>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</si>
  <si>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</si>
  <si>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</si>
  <si>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</si>
  <si>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</si>
  <si>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</si>
  <si>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</si>
  <si>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</si>
  <si>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</si>
  <si>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</si>
  <si>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</si>
  <si>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</si>
  <si>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</si>
  <si>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</si>
  <si>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</si>
  <si>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</si>
  <si>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</si>
  <si>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</si>
  <si>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</si>
  <si>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</si>
  <si>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</si>
  <si>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</si>
  <si>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</si>
  <si>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</si>
  <si>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</si>
  <si>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</si>
  <si>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</si>
  <si>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</si>
  <si>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</si>
  <si>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</si>
  <si>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</si>
  <si>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</si>
  <si>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</si>
  <si>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</si>
  <si>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</si>
  <si>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</si>
  <si>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</si>
  <si>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</si>
  <si>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</si>
  <si>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</si>
  <si>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</si>
  <si>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</si>
  <si>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</si>
  <si>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</si>
  <si>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</si>
  <si>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</si>
  <si>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</si>
  <si>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</si>
  <si>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</si>
  <si>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</si>
  <si>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</si>
  <si>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</si>
  <si>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</si>
  <si>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</si>
  <si>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</si>
  <si>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</si>
  <si>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</si>
  <si>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</si>
  <si>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</si>
  <si>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</si>
  <si>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</si>
  <si>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</si>
  <si>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</si>
  <si>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</si>
  <si>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</si>
  <si>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</si>
  <si>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</si>
  <si>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</si>
  <si>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</si>
  <si>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</si>
  <si>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</si>
  <si>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</si>
  <si>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</si>
  <si>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</si>
  <si>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</si>
  <si>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</si>
  <si>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</si>
  <si>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</si>
  <si>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</si>
  <si>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</si>
  <si>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</si>
  <si>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</si>
  <si>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</si>
  <si>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</si>
  <si>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</si>
  <si>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</si>
  <si>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</si>
  <si>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</si>
  <si>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</si>
  <si>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</si>
  <si>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</si>
  <si>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</si>
  <si>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</si>
  <si>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</si>
  <si>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</si>
  <si>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</si>
  <si>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</si>
  <si>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</si>
  <si>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</si>
  <si>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</si>
  <si>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</si>
  <si>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</si>
  <si>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</si>
  <si>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</si>
  <si>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</si>
  <si>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</si>
  <si>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</si>
  <si>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</si>
  <si>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</si>
  <si>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</si>
  <si>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</si>
  <si>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</si>
  <si>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</si>
  <si>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</si>
  <si>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</si>
  <si>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</si>
  <si>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</si>
  <si>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</si>
  <si>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</si>
  <si>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</si>
  <si>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</si>
  <si>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</si>
  <si>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</si>
  <si>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</si>
  <si>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</si>
  <si>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</si>
  <si>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</si>
  <si>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</si>
  <si>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</si>
  <si>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</si>
  <si>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</si>
  <si>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</si>
  <si>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</si>
  <si>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</si>
  <si>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</si>
  <si>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</si>
  <si>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</si>
  <si>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</si>
  <si>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</si>
  <si>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</si>
  <si>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</si>
  <si>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</si>
  <si>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</si>
  <si>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</si>
  <si>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</si>
  <si>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</si>
  <si>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</si>
  <si>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</si>
  <si>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</si>
  <si>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</si>
  <si>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</si>
  <si>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</si>
  <si>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</si>
  <si>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</si>
  <si>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</si>
  <si>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</si>
  <si>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</si>
  <si>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</si>
  <si>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</si>
  <si>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</si>
  <si>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</si>
  <si>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</si>
  <si>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</si>
  <si>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</si>
  <si>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</si>
  <si>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</si>
  <si>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</si>
  <si>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</si>
  <si>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</si>
  <si>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</si>
  <si>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</si>
  <si>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</si>
  <si>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</si>
  <si>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</si>
  <si>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</si>
  <si>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</si>
  <si>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</si>
  <si>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</si>
  <si>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</si>
  <si>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</si>
  <si>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</si>
  <si>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</si>
  <si>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</si>
  <si>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</si>
  <si>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</si>
  <si>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</si>
  <si>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</si>
  <si>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</si>
  <si>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</si>
  <si>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</si>
  <si>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</si>
  <si>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</si>
  <si>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</si>
  <si>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</si>
  <si>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</si>
  <si>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</si>
  <si>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</si>
  <si>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</si>
  <si>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</si>
  <si>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</si>
  <si>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</si>
  <si>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</si>
  <si>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</si>
  <si>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</si>
  <si>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</si>
  <si>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</si>
  <si>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</si>
  <si>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</si>
  <si>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</si>
  <si>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</si>
  <si>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</si>
  <si>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</si>
  <si>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</si>
  <si>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</si>
  <si>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</si>
  <si>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</si>
  <si>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</si>
  <si>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</si>
  <si>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</si>
  <si>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</si>
  <si>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</si>
  <si>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</si>
  <si>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</si>
  <si>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</si>
  <si>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</si>
  <si>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</si>
  <si>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</si>
  <si>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</si>
  <si>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</si>
  <si>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</si>
  <si>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</si>
  <si>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</si>
  <si>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</si>
  <si>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</si>
  <si>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</si>
  <si>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</si>
  <si>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</si>
  <si>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</si>
  <si>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</si>
  <si>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</si>
  <si>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</si>
  <si>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</si>
  <si>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</si>
  <si>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</si>
  <si>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</si>
  <si>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</si>
  <si>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</si>
  <si>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</si>
  <si>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</si>
  <si>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</si>
  <si>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</si>
  <si>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</si>
  <si>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</si>
  <si>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</si>
  <si>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</si>
  <si>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</si>
  <si>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</si>
  <si>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</si>
  <si>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</si>
  <si>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</si>
  <si>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</si>
  <si>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</si>
  <si>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</si>
  <si>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</si>
  <si>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</si>
  <si>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</si>
  <si>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</si>
  <si>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</si>
  <si>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</si>
  <si>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</si>
  <si>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</si>
  <si>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</si>
  <si>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</si>
  <si>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</si>
  <si>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</si>
  <si>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</si>
  <si>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</si>
  <si>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</si>
  <si>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</si>
  <si>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</si>
  <si>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</si>
  <si>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</si>
  <si>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</si>
  <si>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</si>
  <si>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</si>
  <si>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</si>
  <si>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</si>
  <si>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</si>
  <si>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</si>
  <si>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</si>
  <si>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</si>
  <si>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</si>
  <si>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</si>
  <si>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</si>
  <si>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</si>
  <si>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</si>
  <si>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</si>
  <si>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</si>
  <si>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</si>
  <si>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</si>
  <si>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</si>
  <si>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</si>
  <si>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</si>
  <si>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</si>
  <si>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</si>
  <si>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</si>
  <si>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</si>
  <si>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</si>
  <si>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</si>
  <si>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</si>
  <si>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</si>
  <si>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</si>
  <si>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</si>
  <si>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</si>
  <si>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</si>
  <si>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</si>
  <si>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</si>
  <si>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</si>
  <si>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</si>
  <si>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</si>
  <si>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</si>
  <si>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</si>
  <si>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</si>
  <si>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</si>
  <si>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</si>
  <si>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</si>
  <si>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</si>
  <si>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</si>
  <si>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</si>
  <si>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</si>
  <si>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</si>
  <si>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</si>
  <si>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</si>
  <si>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</si>
  <si>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</si>
  <si>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</si>
  <si>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</si>
  <si>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</si>
  <si>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</si>
  <si>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</si>
  <si>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</si>
  <si>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</si>
  <si>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</si>
  <si>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</si>
  <si>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</si>
  <si>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</si>
  <si>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</si>
  <si>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</si>
  <si>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</si>
  <si>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</si>
  <si>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</si>
  <si>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</si>
  <si>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</si>
  <si>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</si>
  <si>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</si>
  <si>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</si>
  <si>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</si>
  <si>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</si>
  <si>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</si>
  <si>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</si>
  <si>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</si>
  <si>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</si>
  <si>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</si>
  <si>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</si>
  <si>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</si>
  <si>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</si>
  <si>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</si>
  <si>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</si>
  <si>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</si>
  <si>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</si>
  <si>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</si>
  <si>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</si>
  <si>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</si>
  <si>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</si>
  <si>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</si>
  <si>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</si>
  <si>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</si>
  <si>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</si>
  <si>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</si>
  <si>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</si>
  <si>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</si>
  <si>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</si>
  <si>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</si>
  <si>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</si>
  <si>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</si>
  <si>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</si>
  <si>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</si>
  <si>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</si>
  <si>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</si>
  <si>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</si>
  <si>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</si>
  <si>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</si>
  <si>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</si>
  <si>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</si>
  <si>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</si>
  <si>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</si>
  <si>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</si>
  <si>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</si>
  <si>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</si>
  <si>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</si>
  <si>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</si>
  <si>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</si>
  <si>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</si>
  <si>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</si>
  <si>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</si>
  <si>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</si>
  <si>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</si>
  <si>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</si>
  <si>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</si>
  <si>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</si>
  <si>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</si>
  <si>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</si>
  <si>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</si>
  <si>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</si>
  <si>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</si>
  <si>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</si>
  <si>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</si>
  <si>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</si>
  <si>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</si>
  <si>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</si>
  <si>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</si>
  <si>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</si>
  <si>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</si>
  <si>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</si>
  <si>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</si>
  <si>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</si>
  <si>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</si>
  <si>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</si>
  <si>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</si>
  <si>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</si>
  <si>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</si>
  <si>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</si>
  <si>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</si>
  <si>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</si>
  <si>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</si>
  <si>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</si>
  <si>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</si>
  <si>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</si>
  <si>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</si>
  <si>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</si>
  <si>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</si>
  <si>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</si>
  <si>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</si>
  <si>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</si>
  <si>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</si>
  <si>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</si>
  <si>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</si>
  <si>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</si>
  <si>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</si>
  <si>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</si>
  <si>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</si>
  <si>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</si>
  <si>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</si>
  <si>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</si>
  <si>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</si>
  <si>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</si>
  <si>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</si>
  <si>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</si>
  <si>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</si>
  <si>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</si>
  <si>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</si>
  <si>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</si>
  <si>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</si>
  <si>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</si>
  <si>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</si>
  <si>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</si>
  <si>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</si>
  <si>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</si>
  <si>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</si>
  <si>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</si>
  <si>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</si>
  <si>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</si>
  <si>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</si>
  <si>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</si>
  <si>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</si>
  <si>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</si>
  <si>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</si>
  <si>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</si>
  <si>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</si>
  <si>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</si>
  <si>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</si>
  <si>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</si>
  <si>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</si>
  <si>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</si>
  <si>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</si>
  <si>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</si>
  <si>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</si>
  <si>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</si>
  <si>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</si>
  <si>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</si>
  <si>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</si>
  <si>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</si>
  <si>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</si>
  <si>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</si>
  <si>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</si>
  <si>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</si>
  <si>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</si>
  <si>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</si>
  <si>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</si>
  <si>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</si>
  <si>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</si>
  <si>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</si>
  <si>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</si>
  <si>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</si>
  <si>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</si>
  <si>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</si>
  <si>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</si>
  <si>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</si>
  <si>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</si>
  <si>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</si>
  <si>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</si>
  <si>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</si>
  <si>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</si>
  <si>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</si>
  <si>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</si>
  <si>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</si>
  <si>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</si>
  <si>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</si>
  <si>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</si>
  <si>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</si>
  <si>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</si>
  <si>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</si>
  <si>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</si>
  <si>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</si>
  <si>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</si>
  <si>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</si>
  <si>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</si>
  <si>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</si>
  <si>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</si>
  <si>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</si>
  <si>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</si>
  <si>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</si>
  <si>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</si>
  <si>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</si>
  <si>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</si>
  <si>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</si>
  <si>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</si>
  <si>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</si>
  <si>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</si>
  <si>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</si>
  <si>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</si>
  <si>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</si>
  <si>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</si>
  <si>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</si>
  <si>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</si>
  <si>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</si>
  <si>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</si>
  <si>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</si>
  <si>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</si>
  <si>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</si>
  <si>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</si>
  <si>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</si>
  <si>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</si>
  <si>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</si>
  <si>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</si>
  <si>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</si>
  <si>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</si>
  <si>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</si>
  <si>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</si>
  <si>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</si>
  <si>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</si>
  <si>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</si>
  <si>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</si>
  <si>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</si>
  <si>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</si>
  <si>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</si>
  <si>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</si>
  <si>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</si>
  <si>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</si>
  <si>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</si>
  <si>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</si>
  <si>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</si>
  <si>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</si>
  <si>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</si>
  <si>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</si>
  <si>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</si>
  <si>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</si>
  <si>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</si>
  <si>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</si>
  <si>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</si>
  <si>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</si>
  <si>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</si>
  <si>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</si>
  <si>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</si>
  <si>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</si>
  <si>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</si>
  <si>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</si>
  <si>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</si>
  <si>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</si>
  <si>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</si>
  <si>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</si>
  <si>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</si>
  <si>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</si>
  <si>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</si>
  <si>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</si>
  <si>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</si>
  <si>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</si>
  <si>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</si>
  <si>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</si>
  <si>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</si>
  <si>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</si>
  <si>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</si>
  <si>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</si>
  <si>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</si>
  <si>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</si>
  <si>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</si>
  <si>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</si>
  <si>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</si>
  <si>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</si>
  <si>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</si>
  <si>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</si>
  <si>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</si>
  <si>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</si>
  <si>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</si>
  <si>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</si>
  <si>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</si>
  <si>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</si>
  <si>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</si>
  <si>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</si>
  <si>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</si>
  <si>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</si>
  <si>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</si>
  <si>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</si>
  <si>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</si>
  <si>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</si>
  <si>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</si>
  <si>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</si>
  <si>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</si>
  <si>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</si>
  <si>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</si>
  <si>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</si>
  <si>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</si>
  <si>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</si>
  <si>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</si>
  <si>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</si>
  <si>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</si>
  <si>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</si>
  <si>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</si>
  <si>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</si>
  <si>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</si>
  <si>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</si>
  <si>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</si>
  <si>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</si>
  <si>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</si>
  <si>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</si>
  <si>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</si>
  <si>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</si>
  <si>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</si>
  <si>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</si>
  <si>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</si>
  <si>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</si>
  <si>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</si>
  <si>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</si>
  <si>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</si>
  <si>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</si>
  <si>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</si>
  <si>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</si>
  <si>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</si>
  <si>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</si>
  <si>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</si>
  <si>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</si>
  <si>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</si>
  <si>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</si>
  <si>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</si>
  <si>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</si>
  <si>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</si>
  <si>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</si>
  <si>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</si>
  <si>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</si>
  <si>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</si>
  <si>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</si>
  <si>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</si>
  <si>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</si>
  <si>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</si>
  <si>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</si>
  <si>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</si>
  <si>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</si>
  <si>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</si>
  <si>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</si>
  <si>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</si>
  <si>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</si>
  <si>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</si>
  <si>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</si>
  <si>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</si>
  <si>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</si>
  <si>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</si>
  <si>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</si>
  <si>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</si>
  <si>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</si>
  <si>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</si>
  <si>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</si>
  <si>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</si>
  <si>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</si>
  <si>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</si>
  <si>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</si>
  <si>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</si>
  <si>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</si>
  <si>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</si>
  <si>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</si>
  <si>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</si>
  <si>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</si>
  <si>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</si>
  <si>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</si>
  <si>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</si>
  <si>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</si>
  <si>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</si>
  <si>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</si>
  <si>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</si>
  <si>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</si>
  <si>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</si>
  <si>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</si>
  <si>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</si>
  <si>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</si>
  <si>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</si>
  <si>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</si>
  <si>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</si>
  <si>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</si>
  <si>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</si>
  <si>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</si>
  <si>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</si>
  <si>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</si>
  <si>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</si>
  <si>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</si>
  <si>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</si>
  <si>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</si>
  <si>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</si>
  <si>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</si>
  <si>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</si>
  <si>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</si>
  <si>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</si>
  <si>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</si>
  <si>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</si>
  <si>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</si>
  <si>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</si>
  <si>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</si>
  <si>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</si>
  <si>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</si>
  <si>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</si>
  <si>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</si>
  <si>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</si>
  <si>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</si>
  <si>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</si>
  <si>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</si>
  <si>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</si>
  <si>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</si>
  <si>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</si>
  <si>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</si>
  <si>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</si>
  <si>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</si>
  <si>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</si>
  <si>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</si>
  <si>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</si>
  <si>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</si>
  <si>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</si>
  <si>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</si>
  <si>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</si>
  <si>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</si>
  <si>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</si>
  <si>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</si>
  <si>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</si>
  <si>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</si>
  <si>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</si>
  <si>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</si>
  <si>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</si>
  <si>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</si>
  <si>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</si>
  <si>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</si>
  <si>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</si>
  <si>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</si>
  <si>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</si>
  <si>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</si>
  <si>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</si>
  <si>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</si>
  <si>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</si>
  <si>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</si>
  <si>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</si>
  <si>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</si>
  <si>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</si>
  <si>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</si>
  <si>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</si>
  <si>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</si>
  <si>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</si>
  <si>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</si>
  <si>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</si>
  <si>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</si>
  <si>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</si>
  <si>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</si>
  <si>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</si>
  <si>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</si>
  <si>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</si>
  <si>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</si>
  <si>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</si>
  <si>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</si>
  <si>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</si>
  <si>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</si>
  <si>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</si>
  <si>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</si>
  <si>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</si>
  <si>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</si>
  <si>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</si>
  <si>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</si>
  <si>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</si>
  <si>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</si>
  <si>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</si>
  <si>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</si>
  <si>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</si>
  <si>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</si>
  <si>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</si>
  <si>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</si>
  <si>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</si>
  <si>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</si>
  <si>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</si>
  <si>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</si>
  <si>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</si>
  <si>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</si>
  <si>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</si>
  <si>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</si>
  <si>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</si>
  <si>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</si>
  <si>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</si>
  <si>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</si>
  <si>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</si>
  <si>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</si>
  <si>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</si>
  <si>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</si>
  <si>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</si>
  <si>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</si>
  <si>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</si>
  <si>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</si>
  <si>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</si>
  <si>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</si>
  <si>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</si>
  <si>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</si>
  <si>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</si>
  <si>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</si>
  <si>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</si>
  <si>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</si>
  <si>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</si>
  <si>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</si>
  <si>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</si>
  <si>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</si>
  <si>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</si>
  <si>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</si>
  <si>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</si>
  <si>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</si>
  <si>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</si>
  <si>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</si>
  <si>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</si>
  <si>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</si>
  <si>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</si>
  <si>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</si>
  <si>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</si>
  <si>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</si>
  <si>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</si>
  <si>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</si>
  <si>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</si>
  <si>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</si>
  <si>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</si>
  <si>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</si>
  <si>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</si>
  <si>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</si>
  <si>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</si>
  <si>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</si>
  <si>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</si>
  <si>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</si>
  <si>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</si>
  <si>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</si>
  <si>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</si>
  <si>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</si>
  <si>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</si>
  <si>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</si>
  <si>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</si>
  <si>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</si>
  <si>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</si>
  <si>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</si>
  <si>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</si>
  <si>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</si>
  <si>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</si>
  <si>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</si>
  <si>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</si>
  <si>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</si>
  <si>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</si>
  <si>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</si>
  <si>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</si>
  <si>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</si>
  <si>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</si>
  <si>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</si>
  <si>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</si>
  <si>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</si>
  <si>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</si>
  <si>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</si>
  <si>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</si>
  <si>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</si>
  <si>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</si>
  <si>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</si>
  <si>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</si>
  <si>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</si>
  <si>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</si>
  <si>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</si>
  <si>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</si>
  <si>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</si>
  <si>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</si>
  <si>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</si>
  <si>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</si>
  <si>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</si>
  <si>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</si>
  <si>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</si>
  <si>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</si>
  <si>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</si>
  <si>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</si>
  <si>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</si>
  <si>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</si>
  <si>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</si>
  <si>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</si>
  <si>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</si>
  <si>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</si>
  <si>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</si>
  <si>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</si>
  <si>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</si>
  <si>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</si>
  <si>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</si>
  <si>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</si>
  <si>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</si>
  <si>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</si>
  <si>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</si>
  <si>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</si>
  <si>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</si>
  <si>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</si>
  <si>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</si>
  <si>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</si>
  <si>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</si>
  <si>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</si>
  <si>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</si>
  <si>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</si>
  <si>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</si>
  <si>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</si>
  <si>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</si>
  <si>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</si>
  <si>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</si>
  <si>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</si>
  <si>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</si>
  <si>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</si>
  <si>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</si>
  <si>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</si>
  <si>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</si>
  <si>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</si>
  <si>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</si>
  <si>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</si>
  <si>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</si>
  <si>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</si>
  <si>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</si>
  <si>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</si>
  <si>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</si>
  <si>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</si>
  <si>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</si>
  <si>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</si>
  <si>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</si>
  <si>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</si>
  <si>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</si>
  <si>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</si>
  <si>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</si>
  <si>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</si>
  <si>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</si>
  <si>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</si>
  <si>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</si>
  <si>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</si>
  <si>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</si>
  <si>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</si>
  <si>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</si>
  <si>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</si>
  <si>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</si>
  <si>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</si>
  <si>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</si>
  <si>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</si>
  <si>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</si>
  <si>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</si>
  <si>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</si>
  <si>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</si>
  <si>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</si>
  <si>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</si>
  <si>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</si>
  <si>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</si>
  <si>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</si>
  <si>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</si>
  <si>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</si>
  <si>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</si>
  <si>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</si>
  <si>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</si>
  <si>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</si>
  <si>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</si>
  <si>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</si>
  <si>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</si>
  <si>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</si>
  <si>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</si>
  <si>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</si>
  <si>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</si>
  <si>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</si>
  <si>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</si>
  <si>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</si>
  <si>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</si>
  <si>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</si>
  <si>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</si>
  <si>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</si>
  <si>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</si>
  <si>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</si>
  <si>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</si>
  <si>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</si>
  <si>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</si>
  <si>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</si>
  <si>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</si>
  <si>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</si>
  <si>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</si>
  <si>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</si>
  <si>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</si>
  <si>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</si>
  <si>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</si>
  <si>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</si>
  <si>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</si>
  <si>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</si>
  <si>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</si>
  <si>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</si>
  <si>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</si>
  <si>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</si>
  <si>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</si>
  <si>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</si>
  <si>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</si>
  <si>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</si>
  <si>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</si>
  <si>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</si>
  <si>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</si>
  <si>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</si>
  <si>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</si>
  <si>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</si>
  <si>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</si>
  <si>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</si>
  <si>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</si>
  <si>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</si>
  <si>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</si>
  <si>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</si>
  <si>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</si>
  <si>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</si>
  <si>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</si>
  <si>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</si>
  <si>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</si>
  <si>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</si>
  <si>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</si>
  <si>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</si>
  <si>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</si>
  <si>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</si>
  <si>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</si>
  <si>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</si>
  <si>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</si>
  <si>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</si>
  <si>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</si>
  <si>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</si>
  <si>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</si>
  <si>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</si>
  <si>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</si>
  <si>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</si>
  <si>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</si>
  <si>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</si>
  <si>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</si>
  <si>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</si>
  <si>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</si>
  <si>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</si>
  <si>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</si>
  <si>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</si>
  <si>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</si>
  <si>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</si>
  <si>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</si>
  <si>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</si>
  <si>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</si>
  <si>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</si>
  <si>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</si>
  <si>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</si>
  <si>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</si>
  <si>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</si>
  <si>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</si>
  <si>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</si>
  <si>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</si>
  <si>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</si>
  <si>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</si>
  <si>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</si>
  <si>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</si>
  <si>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</si>
  <si>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</si>
  <si>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</si>
  <si>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</si>
  <si>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</si>
  <si>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</si>
  <si>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</si>
  <si>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</si>
  <si>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</si>
  <si>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</si>
  <si>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</si>
  <si>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</si>
  <si>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</si>
  <si>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</si>
  <si>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</si>
  <si>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</si>
  <si>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</si>
  <si>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</si>
  <si>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</si>
  <si>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</si>
  <si>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</si>
  <si>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</si>
  <si>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</si>
  <si>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</si>
  <si>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</si>
  <si>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</si>
  <si>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</si>
  <si>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</si>
  <si>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</si>
  <si>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</si>
  <si>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</si>
  <si>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</si>
  <si>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</si>
  <si>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</si>
  <si>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</si>
  <si>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</si>
  <si>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</si>
  <si>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</si>
  <si>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</si>
  <si>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</si>
  <si>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</si>
  <si>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</si>
  <si>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</si>
  <si>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</si>
  <si>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</si>
  <si>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</si>
  <si>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</si>
  <si>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</si>
  <si>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</si>
  <si>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</si>
  <si>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</si>
  <si>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</si>
  <si>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</si>
  <si>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</si>
  <si>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</si>
  <si>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</si>
  <si>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</si>
  <si>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</si>
  <si>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</si>
  <si>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</si>
  <si>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</si>
  <si>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</si>
  <si>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</si>
  <si>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</si>
  <si>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</si>
  <si>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</si>
  <si>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</si>
  <si>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</si>
  <si>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</si>
  <si>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</si>
  <si>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</si>
  <si>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</si>
  <si>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</si>
  <si>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</si>
  <si>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</si>
  <si>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</si>
  <si>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</si>
  <si>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</si>
  <si>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</si>
  <si>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</si>
  <si>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</si>
  <si>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</si>
  <si>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</si>
  <si>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</si>
  <si>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</si>
  <si>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</si>
  <si>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</si>
  <si>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</si>
  <si>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</si>
  <si>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</si>
  <si>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</si>
  <si>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</si>
  <si>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</si>
  <si>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</si>
  <si>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</si>
  <si>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</si>
  <si>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</si>
  <si>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</si>
  <si>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</si>
  <si>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</si>
  <si>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</si>
  <si>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</si>
  <si>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</si>
  <si>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</si>
  <si>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</si>
  <si>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</si>
  <si>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</si>
  <si>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</si>
  <si>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</si>
  <si>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</si>
  <si>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</si>
  <si>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</si>
  <si>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</si>
  <si>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</si>
  <si>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</si>
  <si>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</si>
  <si>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</si>
  <si>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</si>
  <si>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</si>
  <si>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</si>
  <si>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</si>
  <si>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</si>
  <si>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</si>
  <si>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</si>
  <si>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</si>
  <si>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</si>
  <si>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</si>
  <si>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</si>
  <si>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</si>
  <si>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</si>
  <si>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</si>
  <si>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</si>
  <si>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</si>
  <si>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</si>
  <si>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</si>
  <si>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</si>
  <si>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</si>
  <si>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</si>
  <si>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</si>
  <si>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</si>
  <si>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</si>
  <si>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</si>
  <si>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</si>
  <si>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</si>
  <si>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</si>
  <si>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</si>
  <si>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</si>
  <si>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</si>
  <si>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</si>
  <si>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</si>
  <si>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</si>
  <si>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</si>
  <si>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</si>
  <si>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</si>
  <si>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</si>
  <si>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</si>
  <si>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</si>
  <si>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</si>
  <si>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</si>
  <si>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</si>
  <si>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</si>
  <si>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</si>
  <si>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</si>
  <si>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</si>
  <si>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</si>
  <si>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</si>
  <si>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</si>
  <si>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</si>
  <si>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</si>
  <si>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</si>
  <si>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</si>
  <si>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</si>
  <si>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</si>
  <si>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</si>
  <si>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</si>
  <si>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</si>
  <si>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</si>
  <si>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</si>
  <si>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</si>
  <si>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</si>
  <si>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</si>
  <si>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</si>
  <si>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</si>
  <si>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</si>
  <si>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</si>
  <si>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</si>
  <si>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</si>
  <si>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</si>
  <si>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</si>
  <si>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</si>
  <si>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</si>
  <si>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</si>
  <si>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</si>
  <si>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</si>
  <si>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</si>
  <si>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</si>
  <si>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</si>
  <si>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</si>
  <si>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</si>
  <si>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</si>
  <si>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</si>
  <si>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</si>
  <si>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</si>
  <si>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</si>
  <si>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</si>
  <si>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</si>
  <si>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</si>
  <si>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</si>
  <si>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</si>
  <si>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</si>
  <si>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</si>
  <si>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</si>
  <si>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</si>
  <si>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</si>
  <si>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</si>
  <si>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</si>
  <si>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</si>
  <si>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</si>
  <si>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</si>
  <si>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</si>
  <si>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</si>
  <si>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</si>
  <si>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</si>
  <si>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</si>
  <si>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</si>
  <si>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</si>
  <si>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</si>
  <si>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</si>
  <si>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</si>
  <si>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</si>
  <si>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</si>
  <si>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</si>
  <si>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</si>
  <si>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</si>
  <si>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</si>
  <si>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</si>
  <si>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</si>
  <si>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</si>
  <si>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</si>
  <si>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</si>
  <si>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</si>
  <si>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</si>
  <si>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</si>
  <si>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</si>
  <si>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</si>
  <si>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</si>
  <si>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</si>
  <si>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</si>
  <si>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</si>
  <si>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</si>
  <si>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</si>
  <si>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</si>
  <si>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</si>
  <si>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</si>
  <si>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</si>
  <si>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</si>
  <si>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</si>
  <si>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</si>
  <si>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</si>
  <si>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</si>
  <si>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</si>
  <si>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</si>
  <si>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</si>
  <si>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</si>
  <si>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</si>
  <si>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</si>
  <si>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</si>
  <si>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</si>
  <si>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</si>
  <si>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</si>
  <si>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</si>
  <si>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</si>
  <si>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</si>
  <si>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</si>
  <si>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</si>
  <si>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</si>
  <si>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</si>
  <si>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</si>
  <si>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</si>
  <si>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</si>
  <si>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</si>
  <si>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</si>
  <si>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</si>
  <si>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</si>
  <si>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</si>
  <si>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</si>
  <si>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</si>
  <si>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</si>
  <si>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</si>
  <si>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</si>
  <si>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</si>
  <si>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</si>
  <si>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</si>
  <si>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</si>
  <si>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</si>
  <si>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</si>
  <si>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</si>
  <si>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</si>
  <si>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</si>
  <si>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</si>
  <si>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</si>
  <si>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</si>
  <si>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</si>
  <si>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</si>
  <si>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</si>
  <si>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</si>
  <si>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</si>
  <si>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</si>
  <si>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</si>
  <si>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</si>
  <si>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</si>
  <si>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</si>
  <si>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</si>
  <si>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</si>
  <si>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</si>
  <si>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</si>
  <si>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</si>
  <si>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</si>
  <si>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</si>
  <si>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</si>
  <si>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</si>
  <si>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</si>
  <si>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</si>
  <si>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</si>
  <si>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</si>
  <si>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</si>
  <si>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</si>
  <si>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</si>
  <si>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</si>
  <si>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</si>
  <si>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</si>
  <si>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</si>
  <si>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</si>
  <si>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</si>
  <si>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</si>
  <si>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</si>
  <si>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</si>
  <si>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</si>
  <si>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</si>
  <si>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</si>
  <si>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</si>
  <si>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</si>
  <si>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</si>
  <si>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</si>
  <si>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</si>
  <si>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</si>
  <si>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</si>
  <si>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</si>
  <si>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</si>
  <si>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</si>
  <si>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</si>
  <si>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</si>
  <si>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</si>
  <si>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</si>
  <si>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</si>
  <si>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</si>
  <si>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</si>
  <si>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</si>
  <si>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</si>
  <si>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</si>
  <si>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</si>
  <si>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</si>
  <si>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</si>
  <si>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</si>
  <si>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</si>
  <si>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</si>
  <si>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</si>
  <si>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</si>
  <si>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</si>
  <si>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</si>
  <si>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</si>
  <si>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</si>
  <si>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</si>
  <si>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</si>
  <si>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</si>
  <si>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</si>
  <si>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</si>
  <si>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</si>
  <si>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</si>
  <si>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</si>
  <si>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</si>
  <si>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</si>
  <si>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</si>
  <si>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</si>
  <si>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</si>
  <si>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</si>
  <si>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</si>
  <si>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</si>
  <si>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</si>
  <si>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</si>
  <si>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</si>
  <si>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</si>
  <si>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</si>
  <si>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</si>
  <si>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</si>
  <si>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</si>
  <si>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</si>
  <si>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</si>
  <si>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</si>
  <si>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</si>
  <si>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</si>
  <si>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</si>
  <si>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</si>
  <si>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</si>
  <si>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</si>
  <si>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</si>
  <si>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</si>
  <si>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</si>
  <si>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</si>
  <si>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</si>
  <si>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</si>
  <si>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</si>
  <si>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</si>
  <si>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</si>
  <si>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</si>
  <si>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</si>
  <si>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</si>
  <si>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</si>
  <si>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</si>
  <si>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</si>
  <si>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</si>
  <si>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</si>
  <si>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</si>
  <si>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</si>
  <si>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</si>
  <si>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</si>
  <si>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</si>
  <si>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</si>
  <si>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</si>
  <si>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</si>
  <si>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</si>
  <si>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</si>
  <si>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</si>
  <si>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</si>
  <si>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</si>
  <si>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</si>
  <si>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</si>
  <si>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</si>
  <si>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</si>
  <si>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</si>
  <si>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</si>
  <si>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</si>
  <si>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</si>
  <si>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</si>
  <si>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</si>
  <si>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</si>
  <si>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</si>
  <si>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</si>
  <si>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</si>
  <si>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</si>
  <si>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</si>
  <si>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</si>
  <si>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</si>
  <si>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</si>
  <si>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</si>
  <si>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</si>
  <si>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</si>
  <si>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</si>
  <si>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</si>
  <si>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</si>
  <si>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</si>
  <si>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</si>
  <si>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</si>
  <si>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</si>
  <si>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</si>
  <si>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</si>
  <si>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</si>
  <si>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</si>
  <si>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</si>
  <si>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</si>
  <si>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</si>
  <si>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</si>
  <si>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</si>
  <si>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</si>
  <si>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</si>
  <si>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</si>
  <si>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</si>
  <si>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</si>
  <si>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</si>
  <si>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</si>
  <si>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</si>
  <si>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</si>
  <si>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</si>
  <si>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</si>
  <si>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</si>
  <si>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</si>
  <si>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</si>
  <si>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</si>
  <si>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</si>
  <si>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</si>
  <si>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</si>
  <si>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</si>
  <si>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</si>
  <si>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</si>
  <si>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</si>
  <si>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</si>
  <si>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</si>
  <si>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</si>
  <si>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</si>
  <si>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</si>
  <si>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</si>
  <si>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</si>
  <si>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</si>
  <si>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</si>
  <si>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</si>
  <si>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</si>
  <si>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</si>
  <si>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</si>
  <si>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</si>
  <si>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</si>
  <si>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</si>
  <si>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</si>
  <si>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</si>
  <si>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</si>
  <si>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</si>
  <si>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</si>
  <si>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</si>
  <si>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</si>
  <si>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</si>
  <si>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</si>
  <si>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</si>
  <si>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</si>
  <si>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</si>
  <si>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</si>
  <si>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</si>
  <si>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</si>
  <si>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</si>
  <si>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</si>
  <si>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</si>
  <si>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</si>
  <si>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</si>
  <si>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</si>
  <si>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</si>
  <si>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</si>
  <si>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</si>
  <si>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</si>
  <si>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</si>
  <si>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</si>
  <si>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</si>
  <si>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</si>
  <si>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</si>
  <si>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</si>
  <si>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</si>
  <si>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</si>
  <si>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</si>
  <si>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</si>
  <si>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</si>
  <si>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</si>
  <si>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</si>
  <si>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</si>
  <si>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</si>
  <si>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</si>
  <si>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</si>
  <si>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</si>
  <si>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</si>
  <si>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</si>
  <si>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</si>
  <si>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</si>
  <si>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</si>
  <si>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</si>
  <si>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</si>
  <si>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</si>
  <si>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</si>
  <si>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</si>
  <si>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</si>
  <si>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</si>
  <si>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</si>
  <si>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</si>
  <si>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</si>
  <si>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</si>
  <si>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</si>
  <si>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</si>
  <si>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</si>
  <si>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</si>
  <si>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</si>
  <si>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</si>
  <si>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</si>
  <si>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</si>
  <si>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</si>
  <si>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</si>
  <si>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</si>
  <si>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</si>
  <si>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</si>
  <si>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</si>
  <si>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</si>
  <si>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</si>
  <si>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</si>
  <si>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</si>
  <si>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</si>
  <si>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</si>
  <si>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</si>
  <si>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</si>
  <si>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</si>
  <si>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</si>
  <si>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</si>
  <si>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</si>
  <si>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</si>
  <si>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</si>
  <si>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</si>
  <si>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</si>
  <si>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</si>
  <si>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</si>
  <si>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</si>
  <si>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</si>
  <si>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</si>
  <si>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</si>
  <si>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</si>
  <si>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</si>
  <si>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</si>
  <si>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</si>
  <si>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</si>
  <si>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</si>
  <si>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</si>
  <si>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</si>
  <si>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</si>
  <si>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</si>
  <si>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</si>
  <si>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</si>
  <si>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</si>
  <si>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</si>
  <si>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</si>
  <si>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</si>
  <si>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</si>
  <si>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</si>
  <si>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</si>
  <si>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</si>
  <si>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</si>
  <si>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</si>
  <si>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</si>
  <si>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</si>
  <si>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</si>
  <si>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</si>
  <si>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</si>
  <si>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</si>
  <si>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</si>
  <si>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</si>
  <si>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</si>
  <si>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</si>
  <si>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</si>
  <si>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</si>
  <si>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</si>
  <si>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</si>
  <si>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</si>
  <si>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</si>
  <si>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</si>
  <si>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</si>
  <si>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</si>
  <si>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</si>
  <si>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</si>
  <si>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</si>
  <si>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</si>
  <si>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</si>
  <si>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</si>
  <si>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</si>
  <si>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</si>
  <si>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</si>
  <si>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</si>
  <si>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</si>
  <si>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</si>
  <si>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</si>
  <si>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</si>
  <si>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</si>
  <si>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</si>
  <si>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</si>
  <si>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</si>
  <si>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</si>
  <si>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</si>
  <si>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</si>
  <si>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</si>
  <si>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</si>
  <si>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</si>
  <si>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</si>
  <si>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</si>
  <si>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</si>
  <si>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</si>
  <si>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</si>
  <si>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</si>
  <si>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</si>
  <si>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</si>
  <si>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</si>
  <si>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</si>
  <si>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</si>
  <si>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</si>
  <si>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</si>
  <si>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</si>
  <si>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</si>
  <si>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</si>
  <si>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</si>
  <si>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</si>
  <si>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</si>
  <si>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</si>
  <si>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</si>
  <si>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</si>
  <si>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</si>
  <si>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</si>
  <si>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</si>
  <si>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</si>
  <si>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</si>
  <si>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</si>
  <si>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</si>
  <si>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</si>
  <si>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</si>
  <si>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</si>
  <si>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</si>
  <si>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</si>
  <si>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</si>
  <si>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</si>
  <si>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</si>
  <si>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</si>
  <si>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</si>
  <si>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</si>
  <si>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</si>
  <si>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</si>
  <si>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</si>
  <si>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</si>
  <si>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</si>
  <si>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</si>
  <si>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</si>
  <si>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</si>
  <si>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</si>
  <si>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</si>
  <si>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</si>
  <si>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</si>
  <si>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</si>
  <si>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</si>
  <si>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</si>
  <si>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</si>
  <si>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</si>
  <si>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</si>
  <si>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</si>
  <si>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</si>
  <si>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</si>
  <si>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</si>
  <si>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</si>
  <si>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</si>
  <si>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</si>
  <si>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</si>
  <si>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</si>
  <si>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</si>
  <si>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</si>
  <si>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</si>
  <si>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</si>
  <si>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</si>
  <si>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</si>
  <si>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</si>
  <si>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</si>
  <si>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</si>
  <si>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</si>
  <si>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</si>
  <si>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</si>
  <si>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</si>
  <si>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</si>
  <si>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</si>
  <si>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</si>
  <si>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</si>
  <si>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</si>
  <si>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</si>
  <si>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</si>
  <si>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</si>
  <si>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</si>
  <si>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</si>
  <si>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</si>
  <si>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</si>
  <si>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</si>
  <si>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</si>
  <si>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</si>
  <si>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</si>
  <si>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</si>
  <si>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</si>
  <si>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</si>
  <si>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</si>
  <si>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</si>
  <si>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</si>
  <si>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</si>
  <si>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</si>
  <si>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</si>
  <si>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</si>
  <si>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</si>
  <si>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</si>
  <si>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</si>
  <si>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</si>
  <si>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</si>
  <si>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</si>
  <si>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</si>
  <si>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</si>
  <si>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</si>
  <si>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</si>
  <si>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</si>
  <si>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</si>
  <si>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</si>
  <si>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</si>
  <si>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</si>
  <si>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</si>
  <si>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</si>
  <si>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</si>
  <si>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</si>
  <si>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</si>
  <si>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</si>
  <si>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</si>
  <si>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</si>
  <si>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</si>
  <si>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</si>
  <si>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</si>
  <si>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</si>
  <si>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</si>
  <si>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</si>
  <si>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</si>
  <si>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</si>
  <si>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</si>
  <si>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</si>
  <si>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</si>
  <si>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</si>
  <si>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</si>
  <si>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</si>
  <si>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</si>
  <si>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</si>
  <si>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</si>
  <si>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</si>
  <si>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</si>
  <si>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</si>
  <si>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</si>
  <si>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</si>
  <si>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</si>
  <si>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</si>
  <si>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</si>
  <si>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</si>
  <si>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</si>
  <si>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</si>
  <si>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</si>
  <si>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</si>
  <si>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</si>
  <si>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</si>
  <si>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</si>
  <si>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</si>
  <si>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</si>
  <si>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</si>
  <si>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</si>
  <si>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</si>
  <si>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</si>
  <si>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</si>
  <si>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</si>
  <si>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</si>
  <si>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</si>
  <si>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</si>
  <si>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</si>
  <si>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</si>
  <si>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</si>
  <si>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</si>
  <si>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</si>
  <si>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</si>
  <si>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</si>
  <si>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</si>
  <si>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</si>
  <si>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</si>
  <si>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</si>
  <si>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</si>
  <si>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</si>
  <si>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</si>
  <si>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</si>
  <si>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</si>
  <si>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</si>
  <si>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</si>
  <si>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</si>
  <si>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</si>
  <si>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</si>
  <si>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</si>
  <si>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</si>
  <si>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</si>
  <si>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</si>
  <si>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</si>
  <si>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</si>
  <si>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</si>
  <si>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</si>
  <si>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</si>
  <si>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</si>
  <si>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</si>
  <si>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</si>
  <si>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</si>
  <si>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</si>
  <si>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</si>
  <si>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</si>
  <si>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</si>
  <si>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</si>
  <si>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</si>
  <si>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</si>
  <si>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</si>
  <si>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</si>
  <si>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</si>
  <si>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</si>
  <si>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</si>
  <si>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</si>
  <si>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</si>
  <si>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</si>
  <si>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</si>
  <si>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</si>
  <si>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</si>
  <si>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</si>
  <si>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</si>
  <si>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</si>
  <si>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</si>
  <si>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</si>
  <si>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</si>
  <si>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</si>
  <si>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</si>
  <si>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</si>
  <si>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</si>
  <si>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</si>
  <si>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</si>
  <si>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</si>
  <si>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</si>
  <si>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</si>
  <si>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</si>
  <si>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</si>
  <si>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</si>
  <si>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</si>
  <si>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</si>
  <si>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</si>
  <si>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</si>
  <si>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</si>
  <si>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</si>
  <si>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</si>
  <si>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</si>
  <si>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</si>
  <si>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</si>
  <si>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</si>
  <si>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</si>
  <si>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</si>
  <si>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</si>
  <si>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</si>
  <si>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</si>
  <si>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</si>
  <si>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</si>
  <si>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</si>
  <si>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</si>
  <si>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</si>
  <si>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</si>
  <si>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</si>
  <si>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</si>
  <si>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</si>
  <si>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</si>
  <si>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</si>
  <si>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</si>
  <si>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</si>
  <si>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</si>
  <si>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</si>
  <si>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</si>
  <si>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</si>
  <si>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</si>
  <si>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</si>
  <si>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</si>
  <si>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</si>
  <si>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</si>
  <si>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</si>
  <si>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</si>
  <si>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</si>
  <si>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</si>
  <si>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</si>
  <si>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</si>
  <si>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</si>
  <si>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</si>
  <si>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</si>
  <si>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</si>
  <si>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</si>
  <si>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</si>
  <si>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</si>
  <si>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</si>
  <si>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</si>
  <si>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</si>
  <si>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</si>
  <si>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</si>
  <si>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</si>
  <si>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</si>
  <si>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</si>
  <si>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</si>
  <si>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</si>
  <si>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</si>
  <si>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</si>
  <si>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</si>
  <si>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</si>
  <si>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</si>
  <si>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</si>
  <si>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</si>
  <si>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</si>
  <si>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</si>
  <si>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</si>
  <si>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</si>
  <si>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</si>
  <si>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</si>
  <si>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</si>
  <si>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</si>
  <si>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</si>
  <si>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</si>
  <si>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</si>
  <si>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</si>
  <si>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</si>
  <si>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</si>
  <si>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</si>
  <si>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</si>
  <si>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</si>
  <si>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</si>
  <si>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</si>
  <si>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</si>
  <si>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</si>
  <si>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</si>
  <si>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</si>
  <si>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</si>
  <si>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</si>
  <si>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</si>
  <si>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</si>
  <si>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</si>
  <si>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</si>
  <si>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</si>
  <si>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</si>
  <si>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</si>
  <si>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</si>
  <si>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</si>
  <si>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</si>
  <si>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</si>
  <si>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</si>
  <si>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</si>
  <si>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</si>
  <si>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</si>
  <si>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</si>
  <si>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</si>
  <si>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</si>
  <si>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</si>
  <si>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</si>
  <si>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</si>
  <si>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</si>
  <si>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</si>
  <si>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</si>
  <si>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</si>
  <si>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</si>
  <si>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</si>
  <si>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</si>
  <si>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</si>
  <si>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</si>
  <si>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</si>
  <si>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</si>
  <si>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</si>
  <si>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</si>
  <si>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</si>
  <si>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</si>
  <si>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</si>
  <si>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</si>
  <si>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</si>
  <si>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</si>
  <si>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</si>
  <si>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</si>
  <si>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</si>
  <si>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</si>
  <si>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</si>
  <si>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</si>
  <si>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</si>
  <si>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</si>
  <si>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</si>
  <si>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</si>
  <si>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</si>
  <si>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</si>
  <si>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</si>
  <si>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</si>
  <si>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</si>
  <si>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</si>
  <si>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</si>
  <si>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</si>
  <si>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</si>
  <si>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</si>
  <si>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</si>
  <si>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</si>
  <si>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</si>
  <si>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</si>
  <si>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</si>
  <si>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</si>
  <si>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</si>
  <si>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</si>
  <si>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</si>
  <si>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</si>
  <si>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</si>
  <si>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</si>
  <si>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</si>
  <si>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</si>
  <si>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</si>
  <si>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</si>
  <si>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</si>
  <si>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</si>
  <si>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</si>
  <si>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</si>
  <si>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</si>
  <si>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</si>
  <si>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</si>
  <si>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</si>
  <si>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</si>
  <si>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</si>
  <si>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</si>
  <si>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</si>
  <si>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</si>
  <si>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</si>
  <si>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</si>
  <si>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</si>
  <si>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</si>
  <si>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</si>
  <si>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</si>
  <si>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</si>
  <si>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</si>
  <si>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</si>
  <si>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</si>
  <si>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</si>
  <si>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</si>
  <si>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</si>
  <si>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</si>
  <si>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</si>
  <si>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</si>
  <si>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</si>
  <si>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</si>
  <si>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</si>
  <si>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</si>
  <si>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</si>
  <si>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</si>
  <si>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</si>
  <si>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</si>
  <si>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</si>
  <si>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</si>
  <si>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</si>
  <si>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</si>
  <si>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</si>
  <si>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</si>
  <si>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</si>
  <si>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</si>
  <si>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</si>
  <si>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</si>
  <si>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</si>
  <si>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</si>
  <si>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</si>
  <si>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</si>
  <si>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</si>
  <si>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</si>
  <si>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</si>
  <si>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</si>
  <si>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</si>
  <si>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</si>
  <si>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</si>
  <si>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</si>
  <si>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</si>
  <si>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</si>
  <si>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</si>
  <si>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</si>
  <si>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</si>
  <si>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</si>
  <si>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</si>
  <si>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</si>
  <si>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</si>
  <si>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</si>
  <si>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</si>
  <si>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</si>
  <si>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</si>
  <si>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</si>
  <si>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</si>
  <si>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</si>
  <si>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</si>
  <si>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</si>
  <si>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</si>
  <si>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</si>
  <si>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</si>
  <si>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</si>
  <si>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</si>
  <si>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</si>
  <si>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</si>
  <si>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</si>
  <si>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</si>
  <si>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</si>
  <si>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</si>
  <si>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</si>
  <si>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</si>
  <si>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</si>
  <si>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</si>
  <si>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</si>
  <si>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</si>
  <si>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</si>
  <si>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</si>
  <si>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</si>
  <si>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</si>
  <si>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</si>
  <si>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</si>
  <si>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</si>
  <si>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</si>
  <si>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</si>
  <si>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</si>
  <si>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</si>
  <si>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</si>
  <si>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</si>
  <si>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</si>
  <si>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</si>
  <si>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</si>
  <si>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</si>
  <si>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</si>
  <si>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</si>
  <si>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</si>
  <si>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</si>
  <si>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</si>
  <si>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</si>
  <si>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</si>
  <si>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</si>
  <si>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</si>
  <si>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</si>
  <si>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</si>
  <si>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</si>
  <si>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</si>
  <si>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</si>
  <si>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</si>
  <si>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</si>
  <si>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</si>
  <si>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</si>
  <si>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</si>
  <si>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</si>
  <si>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</si>
  <si>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</si>
  <si>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</si>
  <si>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</si>
  <si>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</si>
  <si>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</si>
  <si>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</si>
  <si>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</si>
  <si>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</si>
  <si>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</si>
  <si>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</si>
  <si>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</si>
  <si>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</si>
  <si>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</si>
  <si>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</si>
  <si>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</si>
  <si>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</si>
  <si>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</si>
  <si>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</si>
  <si>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</si>
  <si>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</si>
  <si>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</si>
  <si>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</si>
  <si>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</si>
  <si>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</si>
  <si>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</si>
  <si>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</si>
  <si>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</si>
  <si>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</si>
  <si>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</si>
  <si>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</si>
  <si>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</si>
  <si>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</si>
  <si>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</si>
  <si>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</si>
  <si>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</si>
  <si>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</si>
  <si>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</si>
  <si>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</si>
  <si>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</si>
  <si>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</si>
  <si>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</si>
  <si>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</si>
  <si>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</si>
  <si>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</si>
  <si>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</si>
  <si>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</si>
  <si>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</si>
  <si>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</si>
  <si>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</si>
  <si>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</si>
  <si>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</si>
  <si>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</si>
  <si>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</si>
  <si>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</si>
  <si>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</si>
  <si>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</si>
  <si>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</si>
  <si>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</si>
  <si>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</si>
  <si>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</si>
  <si>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</si>
  <si>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</si>
  <si>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</si>
  <si>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</si>
  <si>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</si>
  <si>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</si>
  <si>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</si>
  <si>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</si>
  <si>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</si>
  <si>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</si>
  <si>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</si>
  <si>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</si>
  <si>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</si>
  <si>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</si>
  <si>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</si>
  <si>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</si>
  <si>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</si>
  <si>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</si>
  <si>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</si>
  <si>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</si>
  <si>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</si>
  <si>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</si>
  <si>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</si>
  <si>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</si>
  <si>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</si>
  <si>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</si>
  <si>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</si>
  <si>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</si>
  <si>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</si>
  <si>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</si>
  <si>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</si>
  <si>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</si>
  <si>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</si>
  <si>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</si>
  <si>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</si>
  <si>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</si>
  <si>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</si>
  <si>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</si>
  <si>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</si>
  <si>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</si>
  <si>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</si>
  <si>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</si>
  <si>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</si>
  <si>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</si>
  <si>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</si>
  <si>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</si>
  <si>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</si>
  <si>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</si>
  <si>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</si>
  <si>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</si>
  <si>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</si>
  <si>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</si>
  <si>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</si>
  <si>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</si>
  <si>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</si>
  <si>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</si>
  <si>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</si>
  <si>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</si>
  <si>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</si>
  <si>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</si>
  <si>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</si>
  <si>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</si>
  <si>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</si>
  <si>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</si>
  <si>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</si>
  <si>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</si>
  <si>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</si>
  <si>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</si>
  <si>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</si>
  <si>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</si>
  <si>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</si>
  <si>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</si>
  <si>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</si>
  <si>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</si>
  <si>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</si>
  <si>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</si>
  <si>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</si>
  <si>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</si>
  <si>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</si>
  <si>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</si>
  <si>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</si>
  <si>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</si>
  <si>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</si>
  <si>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</si>
  <si>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</si>
  <si>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</si>
  <si>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</si>
  <si>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</si>
  <si>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</si>
  <si>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</si>
  <si>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</si>
  <si>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</si>
  <si>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</si>
  <si>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</si>
  <si>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</si>
  <si>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</si>
  <si>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</si>
  <si>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</si>
  <si>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</si>
  <si>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</si>
  <si>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</si>
  <si>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</si>
  <si>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</si>
  <si>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</si>
  <si>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</si>
  <si>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</si>
  <si>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</si>
  <si>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</si>
  <si>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</si>
  <si>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</si>
  <si>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</si>
  <si>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</si>
  <si>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</si>
  <si>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</si>
  <si>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</si>
  <si>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</si>
  <si>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</si>
  <si>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</si>
  <si>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</si>
  <si>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</si>
  <si>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</si>
  <si>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</si>
  <si>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</si>
  <si>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</si>
  <si>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</si>
  <si>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</si>
  <si>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</si>
  <si>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</si>
  <si>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</si>
  <si>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</si>
  <si>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</si>
  <si>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</si>
  <si>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</si>
  <si>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</si>
  <si>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</si>
  <si>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</si>
  <si>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</si>
  <si>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</si>
  <si>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</si>
  <si>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</si>
  <si>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</si>
  <si>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</si>
  <si>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</si>
  <si>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</si>
  <si>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</si>
  <si>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</si>
  <si>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</si>
  <si>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</si>
  <si>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</si>
  <si>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</si>
  <si>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</si>
  <si>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</si>
  <si>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</si>
  <si>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</si>
  <si>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</si>
  <si>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</si>
  <si>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</si>
  <si>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</si>
  <si>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</si>
  <si>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</si>
  <si>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</si>
  <si>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</si>
  <si>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</si>
  <si>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</si>
  <si>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</si>
  <si>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</si>
  <si>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</si>
  <si>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</si>
  <si>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</si>
  <si>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</si>
  <si>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</si>
  <si>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</si>
  <si>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</si>
  <si>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</si>
  <si>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</si>
  <si>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</si>
  <si>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</si>
  <si>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</si>
  <si>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</si>
  <si>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</si>
  <si>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</si>
  <si>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</si>
  <si>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</si>
  <si>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</si>
  <si>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</si>
  <si>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</si>
  <si>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</si>
  <si>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</si>
  <si>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</si>
  <si>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</si>
  <si>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</si>
  <si>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</si>
  <si>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</si>
  <si>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</si>
  <si>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</si>
  <si>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</si>
  <si>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</si>
  <si>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</si>
  <si>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</si>
  <si>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</si>
  <si>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</si>
  <si>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</si>
  <si>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</si>
  <si>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</si>
  <si>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</si>
  <si>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</si>
  <si>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</si>
  <si>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</si>
  <si>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</si>
  <si>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</si>
  <si>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</si>
  <si>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</si>
  <si>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</si>
  <si>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</si>
  <si>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</si>
  <si>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</si>
  <si>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</si>
  <si>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</si>
  <si>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</si>
  <si>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</si>
  <si>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</si>
  <si>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</si>
  <si>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</si>
  <si>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</si>
  <si>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</si>
  <si>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</si>
  <si>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</si>
  <si>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</si>
  <si>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</si>
  <si>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</si>
  <si>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</si>
  <si>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</si>
  <si>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</si>
  <si>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</si>
  <si>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</si>
  <si>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</si>
  <si>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</si>
  <si>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</si>
  <si>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</si>
  <si>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</si>
  <si>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</si>
  <si>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</si>
  <si>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</si>
  <si>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</si>
  <si>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</si>
  <si>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</si>
  <si>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</si>
  <si>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</si>
  <si>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</si>
  <si>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</si>
  <si>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</si>
  <si>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</si>
  <si>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</si>
  <si>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</si>
  <si>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</si>
  <si>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</si>
  <si>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</si>
  <si>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</si>
  <si>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</si>
  <si>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</si>
  <si>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</si>
  <si>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</si>
  <si>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</si>
  <si>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</si>
  <si>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</si>
  <si>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</si>
  <si>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</si>
  <si>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</si>
  <si>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</si>
  <si>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</si>
  <si>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</si>
  <si>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</si>
  <si>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</si>
  <si>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</si>
  <si>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</si>
  <si>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</si>
  <si>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</si>
  <si>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</si>
  <si>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</si>
  <si>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</si>
  <si>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</si>
  <si>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</si>
  <si>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</si>
  <si>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</si>
  <si>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</si>
  <si>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</si>
  <si>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</si>
  <si>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</si>
  <si>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</si>
  <si>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</si>
  <si>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</si>
  <si>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</si>
  <si>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</si>
  <si>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</si>
  <si>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</si>
  <si>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</si>
  <si>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</si>
  <si>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</si>
  <si>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</si>
  <si>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</si>
  <si>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</si>
  <si>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</si>
  <si>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</si>
  <si>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</si>
  <si>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</si>
  <si>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</si>
  <si>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</si>
  <si>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</si>
  <si>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</si>
  <si>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</si>
  <si>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</si>
  <si>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</si>
  <si>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</si>
  <si>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</si>
  <si>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</si>
  <si>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</si>
  <si>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</si>
  <si>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</si>
  <si>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</si>
  <si>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</si>
  <si>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</si>
  <si>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</si>
  <si>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</si>
  <si>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</si>
  <si>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</si>
  <si>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</si>
  <si>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</si>
  <si>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</si>
  <si>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</si>
  <si>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</si>
  <si>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</si>
  <si>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</si>
  <si>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</si>
  <si>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</si>
  <si>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</si>
  <si>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</si>
  <si>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</si>
  <si>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</si>
  <si>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</si>
  <si>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</si>
  <si>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</si>
  <si>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</si>
  <si>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</si>
  <si>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</si>
  <si>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</si>
  <si>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</si>
  <si>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</si>
  <si>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</si>
  <si>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</si>
  <si>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</si>
  <si>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</si>
  <si>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</si>
  <si>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</si>
  <si>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</si>
  <si>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</si>
  <si>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</si>
  <si>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</si>
  <si>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</si>
  <si>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</si>
  <si>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</si>
  <si>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</si>
  <si>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</si>
  <si>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</si>
  <si>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</si>
  <si>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</si>
  <si>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</si>
  <si>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</si>
  <si>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</si>
  <si>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</si>
  <si>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</si>
  <si>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</si>
  <si>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</si>
  <si>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</si>
  <si>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</si>
  <si>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</si>
  <si>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</si>
  <si>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</si>
  <si>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</si>
  <si>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</si>
  <si>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</si>
  <si>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</si>
  <si>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</si>
  <si>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</si>
  <si>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</si>
  <si>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</si>
  <si>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</si>
  <si>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</si>
  <si>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</si>
  <si>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</si>
  <si>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</si>
  <si>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</si>
  <si>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</si>
  <si>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</si>
  <si>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</si>
  <si>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</si>
  <si>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</si>
  <si>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</si>
  <si>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</si>
  <si>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</si>
  <si>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</si>
  <si>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</si>
  <si>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</si>
  <si>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</si>
  <si>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</si>
  <si>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</si>
  <si>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</si>
  <si>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</si>
  <si>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</si>
  <si>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</si>
  <si>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</si>
  <si>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</si>
  <si>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</si>
  <si>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</si>
  <si>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</si>
  <si>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</si>
  <si>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</si>
  <si>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</si>
  <si>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</si>
  <si>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</si>
  <si>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</si>
  <si>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</si>
  <si>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</si>
  <si>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</si>
  <si>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</si>
  <si>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</si>
  <si>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</si>
  <si>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</si>
  <si>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</si>
  <si>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</si>
  <si>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</si>
  <si>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</si>
  <si>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</si>
  <si>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</si>
  <si>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</si>
  <si>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</si>
  <si>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</si>
  <si>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</si>
  <si>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</si>
  <si>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</si>
  <si>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</si>
  <si>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</si>
  <si>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</si>
  <si>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</si>
  <si>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</si>
  <si>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</si>
  <si>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</si>
  <si>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</si>
  <si>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</si>
  <si>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</si>
  <si>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</si>
  <si>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</si>
  <si>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</si>
  <si>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</si>
  <si>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</si>
  <si>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</si>
  <si>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</si>
  <si>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</si>
  <si>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</si>
  <si>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</si>
  <si>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</si>
  <si>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</si>
  <si>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</si>
  <si>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</si>
  <si>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</si>
  <si>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</si>
  <si>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</si>
  <si>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</si>
  <si>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</si>
  <si>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</si>
  <si>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</si>
  <si>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</si>
  <si>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</si>
  <si>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</si>
  <si>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</si>
  <si>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</si>
  <si>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</si>
  <si>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</si>
  <si>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</si>
  <si>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</si>
  <si>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</si>
  <si>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</si>
  <si>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</si>
  <si>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</si>
  <si>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</si>
  <si>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</si>
  <si>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</si>
  <si>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</si>
  <si>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</si>
  <si>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</si>
  <si>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</si>
  <si>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</si>
  <si>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</si>
  <si>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</si>
  <si>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</si>
  <si>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</si>
  <si>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</si>
  <si>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</si>
  <si>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</si>
  <si>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</si>
  <si>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</si>
  <si>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</si>
  <si>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</si>
  <si>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</si>
  <si>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</si>
  <si>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</si>
  <si>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</si>
  <si>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</si>
  <si>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</si>
  <si>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</si>
  <si>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</si>
  <si>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</si>
  <si>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</si>
  <si>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</si>
  <si>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</si>
  <si>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</si>
  <si>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</si>
  <si>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</si>
  <si>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</si>
  <si>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</si>
  <si>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</si>
  <si>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</si>
  <si>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</si>
  <si>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</si>
  <si>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</si>
  <si>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</si>
  <si>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</si>
  <si>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</si>
  <si>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</si>
  <si>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</si>
  <si>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</si>
  <si>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</si>
  <si>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</si>
  <si>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</si>
  <si>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</si>
  <si>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</si>
  <si>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</si>
  <si>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</si>
  <si>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</si>
  <si>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</si>
  <si>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</si>
  <si>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</si>
  <si>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</si>
  <si>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</si>
  <si>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</si>
  <si>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</si>
  <si>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</si>
  <si>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</si>
  <si>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</si>
  <si>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</si>
  <si>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</si>
  <si>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</si>
  <si>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</si>
  <si>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</si>
  <si>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</si>
  <si>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</si>
  <si>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</si>
  <si>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</si>
  <si>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</si>
  <si>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</si>
  <si>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</si>
  <si>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</si>
  <si>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</si>
  <si>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</si>
  <si>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</si>
  <si>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</si>
  <si>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</si>
  <si>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</si>
  <si>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</si>
  <si>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</si>
  <si>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</si>
  <si>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</si>
  <si>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</si>
  <si>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</si>
  <si>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</si>
  <si>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</si>
  <si>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</si>
  <si>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</si>
  <si>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</si>
  <si>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</si>
  <si>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</si>
  <si>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</si>
  <si>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</si>
  <si>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</si>
  <si>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</si>
  <si>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</si>
  <si>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</si>
  <si>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</si>
  <si>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</si>
  <si>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</si>
  <si>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</si>
  <si>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</si>
  <si>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</si>
  <si>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</si>
  <si>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</si>
  <si>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</si>
  <si>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</si>
  <si>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</si>
  <si>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</si>
  <si>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</si>
  <si>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</si>
  <si>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</si>
  <si>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</si>
  <si>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</si>
  <si>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</si>
  <si>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</si>
  <si>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</si>
  <si>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</si>
  <si>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</si>
  <si>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</si>
  <si>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</si>
  <si>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</si>
  <si>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</si>
  <si>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</si>
  <si>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</si>
  <si>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</si>
  <si>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</si>
  <si>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</si>
  <si>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</si>
  <si>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</si>
  <si>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</si>
  <si>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</si>
  <si>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</si>
  <si>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</si>
  <si>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</si>
  <si>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</si>
  <si>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</si>
  <si>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</si>
  <si>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</si>
  <si>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</si>
  <si>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</si>
  <si>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</si>
  <si>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</si>
  <si>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</si>
  <si>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</si>
  <si>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</si>
  <si>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</si>
  <si>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</si>
  <si>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</si>
  <si>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</si>
  <si>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</si>
  <si>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</si>
  <si>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</si>
  <si>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</si>
  <si>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</si>
  <si>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</si>
  <si>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</si>
  <si>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</si>
  <si>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</si>
  <si>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</si>
  <si>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</si>
  <si>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</si>
  <si>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</si>
  <si>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</si>
  <si>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</si>
  <si>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</si>
  <si>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</si>
  <si>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</si>
  <si>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</si>
  <si>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</si>
  <si>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</si>
  <si>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</si>
  <si>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</si>
  <si>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</si>
  <si>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</si>
  <si>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</si>
  <si>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</si>
  <si>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</si>
  <si>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</si>
  <si>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</si>
  <si>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</si>
  <si>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</si>
  <si>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</si>
  <si>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</si>
  <si>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</si>
  <si>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</si>
  <si>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</si>
  <si>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</si>
  <si>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</si>
  <si>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</si>
  <si>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</si>
  <si>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</si>
  <si>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</si>
  <si>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</si>
  <si>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</si>
  <si>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</si>
  <si>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</si>
  <si>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</si>
  <si>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</si>
  <si>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</si>
  <si>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</si>
  <si>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</si>
  <si>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</si>
  <si>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</si>
  <si>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</si>
  <si>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</si>
  <si>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</si>
  <si>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</si>
  <si>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</si>
  <si>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</si>
  <si>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</si>
  <si>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</si>
  <si>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</si>
  <si>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</si>
  <si>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</si>
  <si>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</si>
  <si>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</si>
  <si>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</si>
  <si>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</si>
  <si>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</si>
  <si>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</si>
  <si>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</si>
  <si>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</si>
  <si>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</si>
  <si>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</si>
  <si>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</si>
  <si>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</si>
  <si>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</si>
  <si>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</si>
  <si>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</si>
  <si>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</si>
  <si>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</si>
  <si>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</si>
  <si>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</si>
  <si>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</si>
  <si>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</si>
  <si>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</si>
  <si>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</si>
  <si>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</si>
  <si>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</si>
  <si>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</si>
  <si>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</si>
  <si>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</si>
  <si>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</si>
  <si>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</si>
  <si>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</si>
  <si>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</si>
  <si>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</si>
  <si>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</si>
  <si>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</si>
  <si>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</si>
  <si>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</si>
  <si>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</si>
  <si>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</si>
  <si>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</si>
  <si>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</si>
  <si>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</si>
  <si>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</si>
  <si>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</si>
  <si>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</si>
  <si>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</si>
  <si>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</si>
  <si>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</si>
  <si>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</si>
  <si>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</si>
  <si>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</si>
  <si>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</si>
  <si>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</si>
  <si>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</si>
  <si>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</si>
  <si>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</si>
  <si>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</si>
  <si>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</si>
  <si>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</si>
  <si>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</si>
  <si>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</si>
  <si>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</si>
  <si>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</si>
  <si>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</si>
  <si>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</si>
  <si>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</si>
  <si>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</si>
  <si>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</si>
  <si>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</si>
  <si>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</si>
  <si>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</si>
  <si>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</si>
  <si>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</si>
  <si>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</si>
  <si>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</si>
  <si>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</si>
  <si>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</si>
  <si>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</si>
  <si>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</si>
  <si>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</si>
  <si>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</si>
  <si>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</si>
  <si>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</si>
  <si>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</si>
  <si>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</si>
  <si>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</si>
  <si>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</si>
  <si>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</si>
  <si>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</si>
  <si>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</si>
  <si>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</si>
  <si>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</si>
  <si>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</si>
  <si>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</si>
  <si>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</si>
  <si>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</si>
  <si>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</si>
  <si>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</si>
  <si>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</si>
  <si>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</si>
  <si>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</si>
  <si>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</si>
  <si>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</si>
  <si>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</si>
  <si>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</si>
  <si>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</si>
  <si>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</si>
  <si>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</si>
  <si>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</si>
  <si>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</si>
  <si>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</si>
  <si>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</si>
  <si>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</si>
  <si>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</si>
  <si>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</si>
  <si>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</si>
  <si>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</si>
  <si>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</si>
  <si>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</si>
  <si>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</si>
  <si>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</si>
  <si>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</si>
  <si>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</si>
  <si>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</si>
  <si>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</si>
  <si>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</si>
  <si>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</si>
  <si>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</si>
  <si>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</si>
  <si>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</si>
  <si>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</si>
  <si>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</si>
  <si>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</si>
  <si>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</si>
  <si>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</si>
  <si>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</si>
  <si>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</si>
  <si>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</si>
  <si>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</si>
  <si>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</si>
  <si>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</si>
  <si>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</si>
  <si>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</si>
  <si>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</si>
  <si>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</si>
  <si>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</si>
  <si>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</si>
  <si>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</si>
  <si>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</si>
  <si>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</si>
  <si>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</si>
  <si>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</si>
  <si>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</si>
  <si>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</si>
  <si>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</si>
  <si>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</si>
  <si>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</si>
  <si>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</si>
  <si>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</si>
  <si>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</si>
  <si>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</si>
  <si>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</si>
  <si>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</si>
  <si>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</si>
  <si>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</si>
  <si>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</si>
  <si>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</si>
  <si>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</si>
  <si>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</si>
  <si>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</si>
  <si>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</si>
  <si>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</si>
  <si>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</si>
  <si>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</si>
  <si>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</si>
  <si>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</si>
  <si>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</si>
  <si>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</si>
  <si>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</si>
  <si>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</si>
  <si>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</si>
  <si>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</si>
  <si>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</si>
  <si>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</si>
  <si>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</si>
  <si>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</si>
  <si>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</si>
  <si>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</si>
  <si>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</si>
  <si>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</si>
  <si>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</si>
  <si>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</si>
  <si>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</si>
  <si>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</si>
  <si>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</si>
  <si>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</si>
  <si>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</si>
  <si>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</si>
  <si>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</si>
  <si>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</si>
  <si>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</si>
  <si>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</si>
  <si>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</si>
  <si>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</si>
  <si>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</si>
  <si>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</si>
  <si>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</si>
  <si>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</si>
  <si>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</si>
  <si>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</si>
  <si>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</si>
  <si>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</si>
  <si>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</si>
  <si>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</si>
  <si>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</si>
  <si>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</si>
  <si>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</si>
  <si>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</si>
  <si>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</si>
  <si>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</si>
  <si>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</si>
  <si>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</si>
  <si>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</si>
  <si>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</si>
  <si>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</si>
  <si>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</si>
  <si>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</si>
  <si>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</si>
  <si>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</si>
  <si>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</si>
  <si>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</si>
  <si>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</si>
  <si>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</si>
  <si>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</si>
  <si>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</si>
  <si>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</si>
  <si>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</si>
  <si>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</si>
  <si>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</si>
  <si>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</si>
  <si>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</si>
  <si>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</si>
  <si>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</si>
  <si>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</si>
  <si>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</si>
  <si>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</si>
  <si>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</si>
  <si>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</si>
  <si>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</si>
  <si>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</si>
  <si>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</si>
  <si>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</si>
  <si>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</si>
  <si>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</si>
  <si>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</si>
  <si>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</si>
  <si>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</si>
  <si>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</si>
  <si>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</si>
  <si>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</si>
  <si>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</si>
  <si>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</si>
  <si>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</si>
  <si>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</si>
  <si>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</si>
  <si>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</si>
  <si>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</si>
  <si>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</si>
  <si>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</si>
  <si>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</si>
  <si>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</si>
  <si>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</si>
  <si>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</si>
  <si>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</si>
  <si>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</si>
  <si>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</si>
  <si>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</si>
  <si>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</si>
  <si>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</si>
  <si>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</si>
  <si>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</si>
  <si>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</si>
  <si>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</si>
  <si>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</si>
  <si>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</si>
  <si>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</si>
  <si>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</si>
  <si>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</si>
  <si>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</si>
  <si>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</si>
  <si>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</si>
  <si>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</si>
  <si>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</si>
  <si>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</si>
  <si>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</si>
  <si>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</si>
  <si>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</si>
  <si>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</si>
  <si>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</si>
  <si>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</si>
  <si>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</si>
  <si>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</si>
  <si>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</si>
  <si>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</si>
  <si>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</si>
  <si>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</si>
  <si>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</si>
  <si>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</si>
  <si>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</si>
  <si>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</si>
  <si>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</si>
  <si>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</si>
  <si>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</si>
  <si>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</si>
  <si>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</si>
  <si>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</si>
  <si>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</si>
  <si>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</si>
  <si>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</si>
  <si>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</si>
  <si>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</si>
  <si>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</si>
  <si>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</si>
  <si>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</si>
  <si>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</si>
  <si>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</si>
  <si>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</si>
  <si>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</si>
  <si>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</si>
  <si>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</si>
  <si>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</si>
  <si>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</si>
  <si>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</si>
  <si>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</si>
  <si>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</si>
  <si>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</si>
  <si>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</si>
  <si>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</si>
  <si>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</si>
  <si>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</si>
  <si>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</si>
  <si>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</si>
  <si>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</si>
  <si>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</si>
  <si>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</si>
  <si>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</si>
  <si>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</si>
  <si>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</si>
  <si>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</si>
  <si>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</si>
  <si>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</si>
  <si>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</si>
  <si>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</si>
  <si>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</si>
  <si>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</si>
  <si>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</si>
  <si>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</si>
  <si>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</si>
  <si>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</si>
  <si>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</si>
  <si>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</si>
  <si>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</si>
  <si>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</si>
  <si>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</si>
  <si>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</si>
  <si>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</si>
  <si>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</si>
  <si>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</si>
  <si>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</si>
  <si>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</si>
  <si>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</si>
  <si>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</si>
  <si>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</si>
  <si>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</si>
  <si>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</si>
  <si>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</si>
  <si>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</si>
  <si>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</si>
  <si>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</si>
  <si>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</si>
  <si>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</si>
  <si>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</si>
  <si>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</si>
  <si>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</si>
  <si>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</si>
  <si>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</si>
  <si>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</si>
  <si>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</si>
  <si>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</si>
  <si>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</si>
  <si>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</si>
  <si>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</si>
  <si>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</si>
  <si>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</si>
  <si>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</si>
  <si>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</si>
  <si>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</si>
  <si>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</si>
  <si>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</si>
  <si>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</si>
  <si>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</si>
  <si>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</si>
  <si>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</si>
  <si>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</si>
  <si>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</si>
  <si>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</si>
  <si>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</si>
  <si>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</si>
  <si>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</si>
  <si>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</si>
  <si>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</si>
  <si>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</si>
  <si>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</si>
  <si>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</si>
  <si>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</si>
  <si>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</si>
  <si>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</si>
  <si>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</si>
  <si>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</si>
  <si>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</si>
  <si>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</si>
  <si>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</si>
  <si>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</si>
  <si>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</si>
  <si>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</si>
  <si>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</si>
  <si>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</si>
  <si>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</si>
  <si>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</si>
  <si>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</si>
  <si>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</si>
  <si>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</si>
  <si>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</si>
  <si>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</si>
  <si>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</si>
  <si>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</si>
  <si>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</si>
  <si>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</si>
  <si>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</si>
  <si>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</si>
  <si>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</si>
  <si>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</si>
  <si>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</si>
  <si>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</si>
  <si>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</si>
  <si>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</si>
  <si>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</si>
  <si>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</si>
  <si>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</si>
  <si>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</si>
  <si>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</si>
  <si>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</si>
  <si>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</si>
  <si>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</si>
  <si>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</si>
  <si>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</si>
  <si>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</si>
  <si>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</si>
  <si>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</si>
  <si>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</si>
  <si>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</si>
  <si>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</si>
  <si>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</si>
  <si>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</si>
  <si>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</si>
  <si>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</si>
  <si>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</si>
  <si>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</si>
  <si>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</si>
  <si>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</si>
  <si>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</si>
  <si>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</si>
  <si>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</si>
  <si>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</si>
  <si>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</si>
  <si>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</si>
  <si>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</si>
  <si>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</si>
  <si>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</si>
  <si>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</si>
  <si>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</si>
  <si>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</si>
  <si>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</si>
  <si>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</si>
  <si>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</si>
  <si>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</si>
  <si>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</si>
  <si>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</si>
  <si>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</si>
  <si>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</si>
  <si>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</si>
  <si>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</si>
  <si>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</si>
  <si>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</si>
  <si>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</si>
  <si>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</si>
  <si>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</si>
  <si>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</si>
  <si>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</si>
  <si>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</si>
  <si>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</si>
  <si>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</si>
  <si>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</si>
  <si>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</si>
  <si>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</si>
  <si>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</si>
  <si>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</si>
  <si>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</si>
  <si>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</si>
  <si>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</si>
  <si>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</si>
  <si>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</si>
  <si>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</si>
  <si>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</si>
  <si>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</si>
  <si>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</si>
  <si>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</si>
  <si>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</si>
  <si>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</si>
  <si>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</si>
  <si>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</si>
  <si>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</si>
  <si>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</si>
  <si>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</si>
  <si>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</si>
  <si>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</si>
  <si>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</si>
  <si>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</si>
  <si>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</si>
  <si>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</si>
  <si>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</si>
  <si>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</si>
  <si>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</si>
  <si>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</si>
  <si>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</si>
  <si>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</si>
  <si>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</si>
  <si>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</si>
  <si>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</si>
  <si>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</si>
  <si>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</si>
  <si>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</si>
  <si>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</si>
  <si>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</si>
  <si>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</si>
  <si>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</si>
  <si>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</si>
  <si>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</si>
  <si>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</si>
  <si>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</si>
  <si>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</si>
  <si>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</si>
  <si>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</si>
  <si>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</si>
  <si>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</si>
  <si>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</si>
  <si>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</si>
  <si>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</si>
  <si>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</si>
  <si>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</si>
  <si>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</si>
  <si>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</si>
  <si>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</si>
  <si>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</si>
  <si>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</si>
  <si>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</si>
  <si>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</si>
  <si>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</si>
  <si>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</si>
  <si>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</si>
  <si>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</si>
  <si>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</si>
  <si>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</si>
  <si>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</si>
  <si>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</si>
  <si>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</si>
  <si>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</si>
  <si>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</si>
  <si>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</si>
  <si>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</si>
  <si>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</si>
  <si>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</si>
  <si>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</si>
  <si>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</si>
  <si>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</si>
  <si>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</si>
  <si>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</si>
  <si>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</si>
  <si>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</si>
  <si>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</si>
  <si>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</si>
  <si>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</si>
  <si>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</si>
  <si>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</si>
  <si>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</si>
  <si>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</si>
  <si>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</si>
  <si>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</si>
  <si>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</si>
  <si>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</si>
  <si>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</si>
  <si>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</si>
  <si>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</si>
  <si>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</si>
  <si>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</si>
  <si>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</si>
  <si>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</si>
  <si>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</si>
  <si>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</si>
  <si>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</si>
  <si>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</si>
  <si>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</si>
  <si>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</si>
  <si>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</si>
  <si>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</si>
  <si>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</si>
  <si>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</si>
  <si>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</si>
  <si>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</si>
  <si>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</si>
  <si>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</si>
  <si>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</si>
  <si>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</si>
  <si>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</si>
  <si>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</si>
  <si>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</si>
  <si>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</si>
  <si>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</si>
  <si>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</si>
  <si>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</si>
  <si>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</si>
  <si>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</si>
  <si>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</si>
  <si>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</si>
  <si>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</si>
  <si>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</si>
  <si>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</si>
  <si>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</si>
  <si>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</si>
  <si>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</si>
  <si>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</si>
  <si>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</si>
  <si>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</si>
  <si>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</si>
  <si>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</si>
  <si>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</si>
  <si>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</si>
  <si>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</si>
  <si>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</si>
  <si>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</si>
  <si>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</si>
  <si>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</si>
  <si>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</si>
  <si>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</si>
  <si>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</si>
  <si>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</si>
  <si>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</si>
  <si>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</si>
  <si>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</si>
  <si>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</si>
  <si>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</si>
  <si>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</si>
  <si>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</si>
  <si>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</si>
  <si>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</si>
  <si>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</si>
  <si>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</si>
  <si>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</si>
  <si>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</si>
  <si>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</si>
  <si>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</si>
  <si>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</si>
  <si>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</si>
  <si>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</si>
  <si>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</si>
  <si>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</si>
  <si>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</si>
  <si>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</si>
  <si>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</si>
  <si>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</si>
  <si>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</si>
  <si>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</si>
  <si>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</si>
  <si>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</si>
  <si>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</si>
  <si>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</si>
  <si>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</si>
  <si>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</si>
  <si>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</si>
  <si>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</si>
  <si>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</si>
  <si>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</si>
  <si>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</si>
  <si>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</si>
  <si>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</si>
  <si>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</si>
  <si>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</si>
  <si>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</si>
  <si>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</si>
  <si>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</si>
  <si>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</si>
  <si>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</si>
  <si>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</si>
  <si>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</si>
  <si>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</si>
  <si>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</si>
  <si>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</si>
  <si>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</si>
  <si>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</si>
  <si>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</si>
  <si>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</si>
  <si>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</si>
  <si>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</si>
  <si>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</si>
  <si>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</si>
  <si>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</si>
  <si>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</si>
  <si>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</si>
  <si>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</si>
  <si>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</si>
  <si>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</si>
  <si>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</si>
  <si>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</si>
  <si>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</si>
  <si>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</si>
  <si>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</si>
  <si>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</si>
  <si>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</si>
  <si>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</si>
  <si>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</si>
  <si>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</si>
  <si>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</si>
  <si>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</si>
  <si>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</si>
  <si>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</si>
  <si>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</si>
  <si>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</si>
  <si>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</si>
  <si>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</si>
  <si>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</si>
  <si>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</si>
  <si>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</si>
  <si>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</si>
  <si>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</si>
  <si>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</si>
  <si>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</si>
  <si>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</si>
  <si>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</si>
  <si>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</si>
  <si>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</si>
  <si>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</si>
  <si>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</si>
  <si>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</si>
  <si>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</si>
  <si>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</si>
  <si>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</si>
  <si>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</si>
  <si>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</si>
  <si>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</si>
  <si>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</si>
  <si>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</si>
  <si>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</si>
  <si>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</si>
  <si>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</si>
  <si>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</si>
  <si>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</si>
  <si>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</si>
  <si>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</si>
  <si>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</si>
  <si>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</si>
  <si>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</si>
  <si>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</si>
  <si>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</si>
  <si>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</si>
  <si>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</si>
  <si>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</si>
  <si>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</si>
  <si>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</si>
  <si>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</si>
  <si>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</si>
  <si>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</si>
  <si>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</si>
  <si>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</si>
  <si>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</si>
  <si>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</si>
  <si>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</si>
  <si>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</si>
  <si>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</si>
  <si>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</si>
  <si>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</si>
  <si>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</si>
  <si>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</si>
  <si>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</si>
  <si>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</si>
  <si>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</si>
  <si>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</si>
  <si>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</si>
  <si>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</si>
  <si>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</si>
  <si>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</si>
  <si>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</si>
  <si>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</si>
  <si>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</si>
  <si>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</si>
  <si>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</si>
  <si>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</si>
  <si>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</si>
  <si>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</si>
  <si>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</si>
  <si>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</si>
  <si>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</si>
  <si>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</si>
  <si>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</si>
  <si>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</si>
  <si>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</si>
  <si>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</si>
  <si>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</si>
  <si>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</si>
  <si>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</si>
  <si>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</si>
  <si>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</si>
  <si>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</si>
  <si>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</si>
  <si>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</si>
  <si>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</si>
  <si>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</si>
  <si>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</si>
  <si>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</si>
  <si>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</si>
  <si>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</si>
  <si>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</si>
  <si>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</si>
  <si>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</si>
  <si>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</si>
  <si>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</si>
  <si>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</si>
  <si>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</si>
  <si>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</si>
  <si>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</si>
  <si>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</si>
  <si>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</si>
  <si>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</si>
  <si>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</si>
  <si>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</si>
  <si>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</si>
  <si>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</si>
  <si>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</si>
  <si>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</si>
  <si>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</si>
  <si>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</si>
  <si>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</si>
  <si>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</si>
  <si>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</si>
  <si>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</si>
  <si>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</si>
  <si>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</si>
  <si>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</si>
  <si>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</si>
  <si>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</si>
  <si>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</si>
  <si>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</si>
  <si>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</si>
  <si>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</si>
  <si>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</si>
  <si>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</si>
  <si>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</si>
  <si>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</si>
  <si>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</si>
  <si>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</si>
  <si>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</si>
  <si>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</si>
  <si>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</si>
  <si>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</si>
  <si>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</si>
  <si>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</si>
  <si>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</si>
  <si>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</si>
  <si>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</si>
  <si>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</si>
  <si>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</si>
  <si>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</si>
  <si>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</si>
  <si>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</si>
  <si>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</si>
  <si>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</si>
  <si>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</si>
  <si>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</si>
  <si>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</si>
  <si>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</si>
  <si>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</si>
  <si>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</si>
  <si>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</si>
  <si>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</si>
  <si>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</si>
  <si>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</si>
  <si>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</si>
  <si>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</si>
  <si>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</si>
  <si>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</si>
  <si>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</si>
  <si>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</si>
  <si>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</si>
  <si>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</si>
  <si>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</si>
  <si>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</si>
  <si>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</si>
  <si>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</si>
  <si>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</si>
  <si>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</si>
  <si>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</si>
  <si>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</si>
  <si>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</si>
  <si>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</si>
  <si>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</si>
  <si>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</si>
  <si>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</si>
  <si>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</si>
  <si>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</si>
  <si>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</si>
  <si>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</si>
  <si>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</si>
  <si>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</si>
  <si>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</si>
  <si>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</si>
  <si>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</si>
  <si>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</si>
  <si>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</si>
  <si>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</si>
  <si>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</si>
  <si>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</si>
  <si>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</si>
  <si>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</si>
  <si>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</si>
  <si>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</si>
  <si>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</si>
  <si>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</si>
  <si>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</si>
  <si>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</si>
  <si>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</si>
  <si>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</si>
  <si>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</si>
  <si>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</si>
  <si>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</si>
  <si>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</si>
  <si>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</si>
  <si>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</si>
  <si>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</si>
  <si>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</si>
  <si>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</si>
  <si>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</si>
  <si>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</si>
  <si>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</si>
  <si>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</si>
  <si>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</si>
  <si>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</si>
  <si>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</si>
  <si>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</si>
  <si>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</si>
  <si>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</si>
  <si>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</si>
  <si>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</si>
  <si>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</si>
  <si>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</si>
  <si>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</si>
  <si>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</si>
  <si>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</si>
  <si>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</si>
  <si>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</si>
  <si>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</si>
  <si>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</si>
  <si>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</si>
  <si>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</si>
  <si>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</si>
  <si>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</si>
  <si>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</si>
  <si>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</si>
  <si>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</si>
  <si>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</si>
  <si>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</si>
  <si>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</si>
  <si>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</si>
  <si>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</si>
  <si>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</si>
  <si>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</si>
  <si>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</si>
  <si>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</si>
  <si>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</si>
  <si>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</si>
  <si>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</si>
  <si>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</si>
  <si>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</si>
  <si>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</si>
  <si>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</si>
  <si>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</si>
  <si>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</si>
  <si>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</si>
  <si>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</si>
  <si>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</si>
  <si>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</si>
  <si>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</si>
  <si>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</si>
  <si>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</si>
  <si>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</si>
  <si>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</si>
  <si>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</si>
  <si>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</si>
  <si>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</si>
  <si>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</si>
  <si>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</si>
  <si>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</si>
  <si>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</si>
  <si>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</si>
  <si>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</si>
  <si>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</si>
  <si>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</si>
  <si>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</si>
  <si>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</si>
  <si>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</si>
  <si>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</si>
  <si>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</si>
  <si>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</si>
  <si>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</si>
  <si>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</si>
  <si>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</si>
  <si>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</si>
  <si>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</si>
  <si>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</si>
  <si>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</si>
  <si>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</si>
  <si>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</si>
  <si>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</si>
  <si>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</si>
  <si>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</si>
  <si>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</si>
  <si>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</si>
  <si>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</si>
  <si>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</si>
  <si>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</si>
  <si>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</si>
  <si>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</si>
  <si>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</si>
  <si>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</si>
  <si>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</si>
  <si>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</si>
  <si>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</si>
  <si>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</si>
  <si>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</si>
  <si>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</si>
  <si>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</si>
  <si>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</si>
  <si>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</si>
  <si>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</si>
  <si>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</si>
  <si>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</si>
  <si>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</si>
  <si>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</si>
  <si>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</si>
  <si>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</si>
  <si>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</si>
  <si>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</si>
  <si>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</si>
  <si>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</si>
  <si>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</si>
  <si>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</si>
  <si>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</si>
  <si>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</si>
  <si>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</si>
  <si>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</si>
  <si>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</si>
  <si>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</si>
  <si>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</si>
  <si>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</si>
  <si>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</si>
  <si>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</si>
  <si>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</si>
  <si>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</si>
  <si>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</si>
  <si>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</si>
  <si>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</si>
  <si>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</si>
  <si>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</si>
  <si>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</si>
  <si>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</si>
  <si>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</si>
  <si>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</si>
  <si>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</si>
  <si>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</si>
  <si>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</si>
  <si>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</si>
  <si>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</si>
  <si>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</si>
  <si>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</si>
  <si>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</si>
  <si>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</si>
  <si>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</si>
  <si>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</si>
  <si>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</si>
  <si>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</si>
  <si>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</si>
  <si>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</si>
  <si>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</si>
  <si>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</si>
  <si>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</si>
  <si>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</si>
  <si>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</si>
  <si>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</si>
  <si>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</si>
  <si>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</si>
  <si>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</si>
  <si>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</si>
  <si>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</si>
  <si>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</si>
  <si>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</si>
  <si>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</si>
  <si>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</si>
  <si>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</si>
  <si>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</si>
  <si>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</si>
  <si>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</si>
  <si>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</si>
  <si>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</si>
  <si>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</si>
  <si>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</si>
  <si>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</si>
  <si>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</si>
  <si>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</si>
  <si>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</si>
  <si>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</si>
  <si>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</si>
  <si>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</si>
  <si>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</si>
  <si>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</si>
  <si>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</si>
  <si>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</si>
  <si>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</si>
  <si>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</si>
  <si>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</si>
  <si>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</si>
  <si>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</si>
  <si>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</si>
  <si>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</si>
  <si>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</si>
  <si>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</si>
  <si>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</si>
  <si>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</si>
  <si>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</si>
  <si>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</si>
  <si>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</si>
  <si>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</si>
  <si>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</si>
  <si>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</si>
  <si>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</si>
  <si>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</si>
  <si>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</si>
  <si>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</si>
  <si>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</si>
  <si>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</si>
  <si>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</si>
  <si>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</si>
  <si>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</si>
  <si>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</si>
  <si>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</si>
  <si>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</si>
  <si>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</si>
  <si>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</si>
  <si>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</si>
  <si>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</si>
  <si>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</si>
  <si>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</si>
  <si>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</si>
  <si>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</si>
  <si>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</si>
  <si>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</si>
  <si>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</si>
  <si>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</si>
  <si>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</si>
  <si>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</si>
  <si>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</si>
  <si>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</si>
  <si>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</si>
  <si>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</si>
  <si>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</si>
  <si>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</si>
  <si>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</si>
  <si>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</si>
  <si>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</si>
  <si>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</si>
  <si>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</si>
  <si>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</si>
  <si>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</si>
  <si>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</si>
  <si>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</si>
  <si>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</si>
  <si>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</si>
  <si>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</si>
  <si>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</si>
  <si>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</si>
  <si>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</si>
  <si>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</si>
  <si>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</si>
  <si>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</si>
  <si>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</si>
  <si>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</si>
  <si>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</si>
  <si>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</si>
  <si>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</si>
  <si>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</si>
  <si>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</si>
  <si>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</si>
  <si>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</si>
  <si>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</si>
  <si>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</si>
  <si>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</si>
  <si>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</si>
  <si>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</si>
  <si>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</si>
  <si>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</si>
  <si>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</si>
  <si>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</si>
  <si>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</si>
  <si>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</si>
  <si>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</si>
  <si>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</si>
  <si>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</si>
  <si>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</si>
  <si>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</si>
  <si>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</si>
  <si>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</si>
  <si>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</si>
  <si>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</si>
  <si>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</si>
  <si>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</si>
  <si>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</si>
  <si>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</si>
  <si>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</si>
  <si>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</si>
  <si>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</si>
  <si>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</si>
  <si>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</si>
  <si>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</si>
  <si>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</si>
  <si>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</si>
  <si>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</si>
  <si>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</si>
  <si>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</si>
  <si>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</si>
  <si>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</si>
  <si>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</si>
  <si>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</si>
  <si>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</si>
  <si>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</si>
  <si>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</si>
  <si>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</si>
  <si>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</si>
  <si>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</si>
  <si>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</si>
  <si>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</si>
  <si>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</si>
  <si>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</si>
  <si>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</si>
  <si>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</si>
  <si>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</si>
  <si>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</si>
  <si>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</si>
  <si>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</si>
  <si>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</si>
  <si>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</si>
  <si>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</si>
  <si>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</si>
  <si>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</si>
  <si>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</si>
  <si>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</si>
  <si>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</si>
  <si>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</si>
  <si>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</si>
  <si>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</si>
  <si>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</si>
  <si>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</si>
  <si>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</si>
  <si>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</si>
  <si>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</si>
  <si>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</si>
  <si>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</si>
  <si>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</si>
  <si>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</si>
  <si>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</si>
  <si>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</si>
  <si>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</si>
  <si>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</si>
  <si>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</si>
  <si>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</si>
  <si>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</si>
  <si>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</si>
  <si>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</si>
  <si>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</si>
  <si>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</si>
  <si>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</si>
  <si>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</si>
  <si>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</si>
  <si>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</si>
  <si>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</si>
  <si>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</si>
  <si>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</si>
  <si>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</si>
  <si>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</si>
  <si>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</si>
  <si>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</si>
  <si>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</si>
  <si>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</si>
  <si>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</si>
  <si>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</si>
  <si>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</si>
  <si>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</si>
  <si>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</si>
  <si>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</si>
  <si>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</si>
  <si>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</si>
  <si>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</si>
  <si>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</si>
  <si>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</si>
  <si>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</si>
  <si>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</si>
  <si>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</si>
  <si>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</si>
  <si>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</si>
  <si>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</si>
  <si>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</si>
  <si>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</si>
  <si>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</si>
  <si>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</si>
  <si>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</si>
  <si>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</si>
  <si>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</si>
  <si>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</si>
  <si>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</si>
  <si>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</si>
  <si>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</si>
  <si>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</si>
  <si>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</si>
  <si>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</si>
  <si>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</si>
  <si>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</si>
  <si>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</si>
  <si>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</si>
  <si>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</si>
  <si>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</si>
  <si>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</si>
  <si>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</si>
  <si>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</si>
  <si>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</si>
  <si>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</si>
  <si>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</si>
  <si>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</si>
  <si>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</si>
  <si>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</si>
  <si>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</si>
  <si>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</si>
  <si>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</si>
  <si>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</si>
  <si>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</si>
  <si>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</si>
  <si>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</si>
  <si>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</si>
  <si>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</si>
  <si>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</si>
  <si>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</si>
  <si>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</si>
  <si>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</si>
  <si>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</si>
  <si>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</si>
  <si>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</si>
  <si>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</si>
  <si>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</si>
  <si>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</si>
  <si>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</si>
  <si>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</si>
  <si>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</si>
  <si>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</si>
  <si>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</si>
  <si>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</si>
  <si>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</si>
  <si>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</si>
  <si>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</si>
  <si>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</si>
  <si>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</si>
  <si>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</si>
  <si>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</si>
  <si>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</si>
  <si>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</si>
  <si>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</si>
  <si>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</si>
  <si>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</si>
  <si>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</si>
  <si>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</si>
  <si>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</si>
  <si>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</si>
  <si>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</si>
  <si>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</si>
  <si>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</si>
  <si>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</si>
  <si>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</si>
  <si>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</si>
  <si>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</si>
  <si>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</si>
  <si>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</si>
  <si>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</si>
  <si>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</si>
  <si>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</si>
  <si>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</si>
  <si>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</si>
  <si>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</si>
  <si>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</si>
  <si>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</si>
  <si>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</si>
  <si>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</si>
  <si>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</si>
  <si>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</si>
  <si>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</si>
  <si>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</si>
  <si>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</si>
  <si>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</si>
  <si>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</si>
  <si>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</si>
  <si>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</si>
  <si>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</si>
  <si>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</si>
  <si>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</si>
  <si>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</si>
  <si>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</si>
  <si>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</si>
  <si>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</si>
  <si>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</si>
  <si>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</si>
  <si>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</si>
  <si>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</si>
  <si>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</si>
  <si>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</si>
  <si>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</si>
  <si>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</si>
  <si>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</si>
  <si>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</si>
  <si>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</si>
  <si>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</si>
  <si>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</si>
  <si>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</si>
  <si>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</si>
  <si>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</si>
  <si>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</si>
  <si>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</si>
  <si>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</si>
  <si>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</si>
  <si>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</si>
  <si>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</si>
  <si>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</si>
  <si>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</si>
  <si>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</si>
  <si>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</si>
  <si>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</si>
  <si>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</si>
  <si>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</si>
  <si>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</si>
  <si>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</si>
  <si>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</si>
  <si>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</si>
  <si>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</si>
  <si>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</si>
  <si>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</si>
  <si>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</si>
  <si>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</si>
  <si>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</si>
  <si>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</si>
  <si>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</si>
  <si>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</si>
  <si>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</si>
  <si>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</si>
  <si>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</si>
  <si>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</si>
  <si>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</si>
  <si>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</si>
  <si>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</si>
  <si>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</si>
  <si>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</si>
  <si>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</si>
  <si>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</si>
  <si>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</si>
  <si>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</si>
  <si>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</si>
  <si>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</si>
  <si>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</si>
  <si>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</si>
  <si>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</si>
  <si>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</si>
  <si>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</si>
  <si>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</si>
  <si>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</si>
  <si>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</si>
  <si>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</si>
  <si>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</si>
  <si>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</si>
  <si>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</si>
  <si>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</si>
  <si>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</si>
  <si>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</si>
  <si>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</si>
  <si>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</si>
  <si>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</si>
  <si>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</si>
  <si>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</si>
  <si>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</si>
  <si>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</si>
  <si>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</si>
  <si>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</si>
  <si>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</si>
  <si>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</si>
  <si>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</si>
  <si>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</si>
  <si>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</si>
  <si>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</si>
  <si>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</si>
  <si>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</si>
  <si>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</si>
  <si>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</si>
  <si>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</si>
  <si>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</si>
  <si>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</si>
  <si>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</si>
  <si>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</si>
  <si>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</si>
  <si>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</si>
  <si>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</si>
  <si>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</si>
  <si>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</si>
  <si>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</si>
  <si>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</si>
  <si>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</si>
  <si>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</si>
  <si>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</si>
  <si>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</si>
  <si>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</si>
  <si>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</si>
  <si>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</si>
  <si>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</si>
  <si>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</si>
  <si>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</si>
  <si>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</si>
  <si>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</si>
  <si>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</si>
  <si>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</si>
  <si>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</si>
  <si>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</si>
  <si>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</si>
  <si>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</si>
  <si>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</si>
  <si>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</si>
  <si>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</si>
  <si>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</si>
  <si>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</si>
  <si>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</si>
  <si>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</si>
  <si>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</si>
  <si>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</si>
  <si>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</si>
  <si>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</si>
  <si>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</si>
  <si>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</si>
  <si>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</si>
  <si>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</si>
  <si>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</si>
  <si>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</si>
  <si>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</si>
  <si>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</si>
  <si>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</si>
  <si>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</si>
  <si>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</si>
  <si>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</si>
  <si>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</si>
  <si>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</si>
  <si>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</si>
  <si>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</si>
  <si>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</si>
  <si>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</si>
  <si>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</si>
  <si>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</si>
  <si>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</si>
  <si>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</si>
  <si>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</si>
  <si>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</si>
  <si>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</si>
  <si>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</si>
  <si>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</si>
  <si>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</si>
  <si>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</si>
  <si>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</si>
  <si>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</si>
  <si>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</si>
  <si>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</si>
  <si>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</si>
  <si>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</si>
  <si>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</si>
  <si>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</si>
  <si>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</si>
  <si>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</si>
  <si>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</si>
  <si>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</si>
  <si>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</si>
  <si>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</si>
  <si>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</si>
  <si>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</si>
  <si>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</si>
  <si>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</si>
  <si>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</si>
  <si>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</si>
  <si>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</si>
  <si>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</si>
  <si>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</si>
  <si>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</si>
  <si>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</si>
  <si>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</si>
  <si>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</si>
  <si>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</si>
  <si>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</si>
  <si>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</si>
  <si>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</si>
  <si>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</si>
  <si>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</si>
  <si>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</si>
  <si>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</si>
  <si>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</si>
  <si>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</si>
  <si>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</si>
  <si>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</si>
  <si>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</si>
  <si>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</si>
  <si>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</si>
  <si>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</si>
  <si>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</si>
  <si>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</si>
  <si>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</si>
  <si>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</si>
  <si>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</si>
  <si>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</si>
  <si>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</si>
  <si>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</si>
  <si>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</si>
  <si>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</si>
  <si>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</si>
  <si>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</si>
  <si>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</si>
  <si>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</si>
  <si>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</si>
  <si>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</si>
  <si>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</si>
  <si>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</si>
  <si>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</si>
  <si>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</si>
  <si>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</si>
  <si>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</si>
  <si>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</si>
  <si>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</si>
  <si>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</si>
  <si>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</si>
  <si>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</si>
  <si>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</si>
  <si>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</si>
  <si>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</si>
  <si>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</si>
  <si>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</si>
  <si>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</si>
  <si>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</si>
  <si>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</si>
  <si>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</si>
  <si>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</si>
  <si>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</si>
  <si>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</si>
  <si>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</si>
  <si>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</si>
  <si>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</si>
  <si>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</si>
  <si>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</si>
  <si>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</si>
  <si>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</si>
  <si>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</si>
  <si>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</si>
  <si>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</si>
  <si>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</si>
  <si>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</si>
  <si>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</si>
  <si>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</si>
  <si>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</si>
  <si>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</si>
  <si>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</si>
  <si>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</si>
  <si>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</si>
  <si>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</si>
  <si>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</si>
  <si>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</si>
  <si>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</si>
  <si>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</si>
  <si>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</si>
  <si>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</si>
  <si>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</si>
  <si>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</si>
  <si>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</si>
  <si>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</si>
  <si>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</si>
  <si>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</si>
  <si>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</si>
  <si>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</si>
  <si>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</si>
  <si>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</si>
  <si>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</si>
  <si>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</si>
  <si>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</si>
  <si>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</si>
  <si>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</si>
  <si>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</si>
  <si>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</si>
  <si>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</si>
  <si>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</si>
  <si>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</si>
  <si>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</si>
  <si>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</si>
  <si>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</si>
  <si>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</si>
  <si>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</si>
  <si>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</si>
  <si>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</si>
  <si>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</si>
  <si>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</si>
  <si>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</si>
  <si>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</si>
  <si>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</si>
  <si>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</si>
  <si>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</si>
  <si>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</si>
  <si>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</si>
  <si>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</si>
  <si>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</si>
  <si>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</si>
  <si>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</si>
  <si>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</si>
  <si>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</si>
  <si>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</si>
  <si>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</si>
  <si>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</si>
  <si>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</si>
  <si>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</si>
  <si>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</si>
  <si>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</si>
  <si>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</si>
  <si>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</si>
  <si>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</si>
  <si>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</si>
  <si>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</si>
  <si>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</si>
  <si>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</si>
  <si>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</si>
  <si>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</si>
  <si>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</si>
  <si>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</si>
  <si>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</si>
  <si>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</si>
  <si>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</si>
  <si>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</si>
  <si>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</si>
  <si>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</si>
  <si>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</si>
  <si>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</si>
  <si>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</si>
  <si>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</si>
  <si>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</si>
  <si>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</si>
  <si>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</si>
  <si>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</si>
  <si>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</si>
  <si>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</si>
  <si>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</si>
  <si>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</si>
  <si>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</si>
  <si>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</si>
  <si>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</si>
  <si>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</si>
  <si>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</si>
  <si>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</si>
  <si>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</si>
  <si>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</si>
  <si>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</si>
  <si>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</si>
  <si>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</si>
  <si>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</si>
  <si>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</si>
  <si>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</si>
  <si>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</si>
  <si>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</si>
  <si>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</si>
  <si>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</si>
  <si>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</si>
  <si>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</si>
  <si>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</si>
  <si>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</si>
  <si>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</si>
  <si>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</si>
  <si>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</si>
  <si>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</si>
  <si>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</si>
  <si>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</si>
  <si>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</si>
  <si>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</si>
  <si>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</si>
  <si>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</si>
  <si>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</si>
  <si>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</si>
  <si>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</si>
  <si>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</si>
  <si>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</si>
  <si>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</si>
  <si>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</si>
  <si>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</si>
  <si>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</si>
  <si>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</si>
  <si>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</si>
  <si>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</si>
  <si>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</si>
  <si>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</si>
  <si>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</si>
  <si>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</si>
  <si>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</si>
  <si>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</si>
  <si>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</si>
  <si>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</si>
  <si>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</si>
  <si>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</si>
  <si>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</si>
  <si>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</si>
  <si>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</si>
  <si>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</si>
  <si>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</si>
  <si>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</si>
  <si>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</si>
  <si>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</si>
  <si>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</si>
  <si>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</si>
  <si>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</si>
  <si>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</si>
  <si>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</si>
  <si>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</si>
  <si>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</si>
  <si>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</si>
  <si>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</si>
  <si>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</si>
  <si>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</si>
  <si>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</si>
  <si>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</si>
  <si>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</si>
  <si>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</si>
  <si>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</si>
  <si>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</si>
  <si>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</si>
  <si>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</si>
  <si>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</si>
  <si>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</si>
  <si>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</si>
  <si>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</si>
  <si>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</si>
  <si>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</si>
  <si>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</si>
  <si>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</si>
  <si>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</si>
  <si>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</si>
  <si>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</si>
  <si>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</si>
  <si>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</si>
  <si>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</si>
  <si>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</si>
  <si>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</si>
  <si>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</si>
  <si>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</si>
  <si>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</si>
  <si>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</si>
  <si>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</si>
  <si>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</si>
  <si>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</si>
  <si>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</si>
  <si>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</si>
  <si>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</si>
  <si>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</si>
  <si>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</si>
  <si>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</si>
  <si>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</si>
  <si>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</si>
  <si>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</si>
  <si>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</si>
  <si>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</si>
  <si>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</si>
  <si>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</si>
  <si>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</si>
  <si>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</si>
  <si>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</si>
  <si>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</si>
  <si>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</si>
  <si>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</si>
  <si>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</si>
  <si>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</si>
  <si>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</si>
  <si>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</si>
  <si>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</si>
  <si>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</si>
  <si>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</si>
  <si>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</si>
  <si>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</si>
  <si>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</si>
  <si>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</si>
  <si>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</si>
  <si>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</si>
  <si>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</si>
  <si>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</si>
  <si>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</si>
  <si>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</si>
  <si>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</si>
  <si>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</si>
  <si>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</si>
  <si>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</si>
  <si>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</si>
  <si>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</si>
  <si>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</si>
  <si>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</si>
  <si>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</si>
  <si>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</si>
  <si>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</si>
  <si>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</si>
  <si>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</si>
  <si>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</si>
  <si>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</si>
  <si>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</si>
  <si>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</si>
  <si>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</si>
  <si>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</si>
  <si>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</si>
  <si>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</si>
  <si>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</si>
  <si>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</si>
  <si>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</si>
  <si>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</si>
  <si>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</si>
  <si>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</si>
  <si>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</si>
  <si>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</si>
  <si>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</si>
  <si>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</si>
  <si>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</si>
  <si>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</si>
  <si>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</si>
  <si>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</si>
  <si>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</si>
  <si>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</si>
  <si>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</si>
  <si>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</si>
  <si>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</si>
  <si>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</si>
  <si>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</si>
  <si>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</si>
  <si>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</si>
  <si>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</si>
  <si>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</si>
  <si>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</si>
  <si>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</si>
  <si>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</si>
  <si>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</si>
  <si>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</si>
  <si>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</si>
  <si>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</si>
  <si>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</si>
  <si>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</si>
  <si>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</si>
  <si>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</si>
  <si>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</si>
  <si>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</si>
  <si>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</si>
  <si>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</si>
  <si>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</si>
  <si>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</si>
  <si>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</si>
  <si>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</si>
  <si>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</si>
  <si>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</si>
  <si>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</si>
  <si>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</si>
  <si>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</si>
  <si>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</si>
  <si>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</si>
  <si>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</si>
  <si>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</si>
  <si>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</si>
  <si>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</si>
  <si>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</si>
  <si>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</si>
  <si>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</si>
  <si>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</si>
  <si>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</si>
  <si>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</si>
  <si>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</si>
  <si>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</si>
  <si>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</si>
  <si>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</si>
  <si>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</si>
  <si>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</si>
  <si>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</si>
  <si>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</si>
  <si>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</si>
  <si>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</si>
  <si>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</si>
  <si>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</si>
  <si>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</si>
  <si>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</si>
  <si>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</si>
  <si>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</si>
  <si>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</si>
  <si>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</si>
  <si>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</si>
  <si>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</si>
  <si>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</si>
  <si>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</si>
  <si>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</si>
  <si>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</si>
  <si>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</si>
  <si>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</si>
  <si>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</si>
  <si>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</si>
  <si>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</si>
  <si>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</si>
  <si>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</si>
  <si>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</si>
  <si>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</si>
  <si>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</si>
  <si>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</si>
  <si>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</si>
  <si>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</si>
  <si>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</si>
  <si>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</si>
  <si>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</si>
  <si>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</si>
  <si>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</si>
  <si>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</si>
  <si>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</si>
  <si>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</si>
  <si>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</si>
  <si>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</si>
  <si>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</si>
  <si>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</si>
  <si>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</si>
  <si>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</si>
  <si>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</si>
  <si>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</si>
  <si>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</si>
  <si>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</si>
  <si>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</si>
  <si>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</si>
  <si>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</si>
  <si>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</si>
  <si>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</si>
  <si>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</si>
  <si>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</si>
  <si>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</si>
  <si>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</si>
  <si>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</si>
  <si>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</si>
  <si>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</si>
  <si>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</si>
  <si>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</si>
  <si>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</si>
  <si>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</si>
  <si>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</si>
  <si>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</si>
  <si>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</si>
  <si>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</si>
  <si>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</si>
  <si>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</si>
  <si>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</si>
  <si>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</si>
  <si>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</si>
  <si>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</si>
  <si>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</si>
  <si>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</si>
  <si>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</si>
  <si>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</si>
  <si>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</si>
  <si>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</si>
  <si>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</si>
  <si>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</si>
  <si>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</si>
  <si>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</si>
  <si>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</si>
  <si>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</si>
  <si>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</si>
  <si>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</si>
  <si>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</si>
  <si>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</si>
  <si>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</si>
  <si>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</si>
  <si>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</si>
  <si>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</si>
  <si>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</si>
  <si>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</si>
  <si>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</si>
  <si>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</si>
  <si>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</si>
  <si>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</si>
  <si>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</si>
  <si>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</si>
  <si>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</si>
  <si>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</si>
  <si>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</si>
  <si>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</si>
  <si>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</si>
  <si>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</si>
  <si>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</si>
  <si>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</si>
  <si>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</si>
  <si>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</si>
  <si>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</si>
  <si>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</si>
  <si>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</si>
  <si>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</si>
  <si>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</si>
  <si>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</si>
  <si>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</si>
  <si>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</si>
  <si>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</si>
  <si>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</si>
  <si>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</si>
  <si>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</si>
  <si>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</si>
  <si>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</si>
  <si>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</si>
  <si>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</si>
  <si>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</si>
  <si>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</si>
  <si>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</si>
  <si>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</si>
  <si>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</si>
  <si>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</si>
  <si>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</si>
  <si>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</si>
  <si>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</si>
  <si>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</si>
  <si>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</si>
  <si>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</si>
  <si>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</si>
  <si>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</si>
  <si>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</si>
  <si>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</si>
  <si>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</si>
  <si>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</si>
  <si>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</si>
  <si>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</si>
  <si>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</si>
  <si>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</si>
  <si>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</si>
  <si>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</si>
  <si>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</si>
  <si>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</si>
  <si>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</si>
  <si>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</si>
  <si>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</si>
  <si>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</si>
  <si>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</si>
  <si>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</si>
  <si>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</si>
  <si>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</si>
  <si>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</si>
  <si>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</si>
  <si>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</si>
  <si>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</si>
  <si>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</si>
  <si>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</si>
  <si>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</si>
  <si>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</si>
  <si>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</si>
  <si>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</si>
  <si>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</si>
  <si>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</si>
  <si>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</si>
  <si>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</si>
  <si>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</si>
  <si>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</si>
  <si>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</si>
  <si>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</si>
  <si>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</si>
  <si>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</si>
  <si>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</si>
  <si>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</si>
  <si>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</si>
  <si>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</si>
  <si>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</si>
  <si>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</si>
  <si>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</si>
  <si>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</si>
  <si>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</si>
  <si>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</si>
  <si>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</si>
  <si>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</si>
  <si>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</si>
  <si>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</si>
  <si>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</si>
  <si>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</si>
  <si>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</si>
  <si>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</si>
  <si>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</si>
  <si>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</si>
  <si>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</si>
  <si>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</si>
  <si>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</si>
  <si>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</si>
  <si>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</si>
  <si>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</si>
  <si>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</si>
  <si>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</si>
  <si>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</si>
  <si>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</si>
  <si>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</si>
  <si>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</si>
  <si>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</si>
  <si>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</si>
  <si>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</si>
  <si>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</si>
  <si>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</si>
  <si>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</si>
  <si>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</si>
  <si>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</si>
  <si>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</si>
  <si>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</si>
  <si>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</si>
  <si>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</si>
  <si>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</si>
  <si>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</si>
  <si>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</si>
  <si>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</si>
  <si>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</si>
  <si>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</si>
  <si>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</si>
  <si>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</si>
  <si>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</si>
  <si>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</si>
  <si>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</si>
  <si>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</si>
  <si>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</si>
  <si>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</si>
  <si>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</si>
  <si>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</si>
  <si>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</si>
  <si>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</si>
  <si>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</si>
  <si>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</si>
  <si>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</si>
  <si>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</si>
  <si>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</si>
  <si>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</si>
  <si>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</si>
  <si>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</si>
  <si>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</si>
  <si>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</si>
  <si>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</si>
  <si>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</si>
  <si>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</si>
  <si>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</si>
  <si>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</si>
  <si>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</si>
  <si>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</si>
  <si>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</si>
  <si>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</si>
  <si>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</si>
  <si>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</si>
  <si>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</si>
  <si>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</si>
  <si>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</si>
  <si>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</si>
  <si>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</si>
  <si>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</si>
  <si>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</si>
  <si>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</si>
  <si>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</si>
  <si>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</si>
  <si>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</si>
  <si>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</si>
  <si>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</si>
  <si>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</si>
  <si>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</si>
  <si>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</si>
  <si>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</si>
  <si>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</si>
  <si>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</si>
  <si>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</si>
  <si>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</si>
  <si>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</si>
  <si>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</si>
  <si>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</si>
  <si>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</si>
  <si>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</si>
  <si>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</si>
  <si>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</si>
  <si>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</si>
  <si>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</si>
  <si>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</si>
  <si>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</si>
  <si>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</si>
  <si>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</si>
  <si>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</si>
  <si>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</si>
  <si>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</si>
  <si>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</si>
  <si>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</si>
  <si>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</si>
  <si>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</si>
  <si>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</si>
  <si>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</si>
  <si>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</si>
  <si>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</si>
  <si>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</si>
  <si>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</si>
  <si>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</si>
  <si>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</si>
  <si>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</si>
  <si>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</si>
  <si>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</si>
  <si>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</si>
  <si>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</si>
  <si>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</si>
  <si>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</si>
  <si>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</si>
  <si>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</si>
  <si>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</si>
  <si>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</si>
  <si>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</si>
  <si>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</si>
  <si>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</si>
  <si>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</si>
  <si>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</si>
  <si>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</si>
  <si>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</si>
  <si>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</si>
  <si>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</si>
  <si>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</si>
  <si>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</si>
  <si>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</si>
  <si>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</si>
  <si>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</si>
  <si>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</si>
  <si>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</si>
  <si>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</si>
  <si>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</si>
  <si>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</si>
  <si>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</si>
  <si>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</si>
  <si>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</si>
  <si>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</si>
  <si>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</si>
  <si>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</si>
  <si>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</si>
  <si>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</si>
  <si>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</si>
  <si>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</si>
  <si>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</si>
  <si>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</si>
  <si>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</si>
  <si>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</si>
  <si>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</si>
  <si>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</si>
  <si>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</si>
  <si>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</si>
  <si>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</si>
  <si>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</si>
  <si>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</si>
  <si>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</si>
  <si>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</si>
  <si>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</si>
  <si>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</si>
  <si>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</si>
  <si>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</si>
  <si>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</si>
  <si>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</si>
  <si>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</si>
  <si>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</si>
  <si>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</si>
  <si>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</si>
  <si>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</si>
  <si>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</si>
  <si>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</si>
  <si>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</si>
  <si>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</si>
  <si>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</si>
  <si>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</si>
  <si>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</si>
  <si>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</si>
  <si>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</si>
  <si>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</si>
  <si>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</si>
  <si>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</si>
  <si>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</si>
  <si>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</si>
  <si>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</si>
  <si>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</si>
  <si>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</si>
  <si>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</si>
  <si>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</si>
  <si>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</si>
  <si>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</si>
  <si>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</si>
  <si>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</si>
  <si>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</si>
  <si>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</si>
  <si>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</si>
  <si>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</si>
  <si>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</si>
  <si>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</si>
  <si>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</si>
  <si>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</si>
  <si>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</si>
  <si>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</si>
  <si>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</si>
  <si>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</si>
  <si>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</si>
  <si>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</si>
  <si>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</si>
  <si>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</si>
  <si>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</si>
  <si>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</si>
  <si>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</si>
  <si>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</si>
  <si>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</si>
  <si>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</si>
  <si>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</si>
  <si>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</si>
  <si>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</si>
  <si>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</si>
  <si>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</si>
  <si>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</si>
  <si>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</si>
  <si>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</si>
  <si>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</si>
  <si>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</si>
  <si>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</si>
  <si>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</si>
  <si>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</si>
  <si>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</si>
  <si>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</si>
  <si>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</si>
  <si>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</si>
  <si>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</si>
  <si>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</si>
  <si>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</si>
  <si>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</si>
  <si>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</si>
  <si>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</si>
  <si>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</si>
  <si>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</si>
  <si>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</si>
  <si>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</si>
  <si>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</si>
  <si>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</si>
  <si>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</si>
  <si>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</si>
  <si>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</si>
  <si>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</si>
  <si>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</si>
  <si>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</si>
  <si>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</si>
  <si>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</si>
  <si>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</si>
  <si>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</si>
  <si>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</si>
  <si>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</si>
  <si>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</si>
  <si>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</si>
  <si>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</si>
  <si>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</si>
  <si>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</si>
  <si>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</si>
  <si>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</si>
  <si>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</si>
  <si>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</si>
  <si>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</si>
  <si>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</si>
  <si>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</si>
  <si>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</si>
  <si>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</si>
  <si>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</si>
  <si>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</si>
  <si>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</si>
  <si>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</si>
  <si>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</si>
  <si>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</si>
  <si>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</si>
  <si>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</si>
  <si>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</si>
  <si>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</si>
  <si>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</si>
  <si>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</si>
  <si>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</si>
  <si>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</si>
  <si>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</si>
  <si>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</si>
  <si>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</si>
  <si>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</si>
  <si>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</si>
  <si>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</si>
  <si>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</si>
  <si>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</si>
  <si>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</si>
  <si>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</si>
  <si>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</si>
  <si>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</si>
  <si>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</si>
  <si>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</si>
  <si>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</si>
  <si>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</si>
  <si>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</si>
  <si>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</si>
  <si>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</si>
  <si>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</si>
  <si>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</si>
  <si>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</si>
  <si>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</si>
  <si>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</si>
  <si>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</si>
  <si>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</si>
  <si>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</si>
  <si>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</si>
  <si>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</si>
  <si>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</si>
  <si>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</si>
  <si>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</si>
  <si>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</si>
  <si>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</si>
  <si>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</si>
  <si>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</si>
  <si>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</si>
  <si>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</si>
  <si>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</si>
  <si>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</si>
  <si>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</si>
  <si>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</si>
  <si>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</si>
  <si>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</si>
  <si>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</si>
  <si>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</si>
  <si>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</si>
  <si>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</si>
  <si>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</si>
  <si>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</si>
  <si>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</si>
  <si>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</si>
  <si>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</si>
  <si>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</si>
  <si>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</si>
  <si>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</si>
  <si>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</si>
  <si>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</si>
  <si>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</si>
  <si>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</si>
  <si>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</si>
  <si>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</si>
  <si>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</si>
  <si>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</si>
  <si>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</si>
  <si>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</si>
  <si>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</si>
  <si>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</si>
  <si>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</si>
  <si>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</si>
  <si>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</si>
  <si>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</si>
  <si>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</si>
  <si>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</si>
  <si>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</si>
  <si>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</si>
  <si>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</si>
  <si>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</si>
  <si>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</si>
  <si>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</si>
  <si>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</si>
  <si>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</si>
  <si>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</si>
  <si>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</si>
  <si>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</si>
  <si>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</si>
  <si>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</si>
  <si>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</si>
  <si>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</si>
  <si>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</si>
  <si>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</si>
  <si>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</si>
  <si>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</si>
  <si>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</si>
  <si>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</si>
  <si>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</si>
  <si>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</si>
  <si>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</si>
  <si>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</si>
  <si>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</si>
  <si>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</si>
  <si>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</si>
  <si>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</si>
  <si>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</si>
  <si>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</si>
  <si>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</si>
  <si>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</si>
  <si>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</si>
  <si>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</si>
  <si>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</si>
  <si>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</si>
  <si>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</si>
  <si>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</si>
  <si>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</si>
  <si>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</si>
  <si>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</si>
  <si>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</si>
  <si>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</si>
  <si>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</si>
  <si>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</si>
  <si>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</si>
  <si>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</si>
  <si>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</si>
  <si>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</si>
  <si>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</si>
  <si>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</si>
  <si>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</si>
  <si>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</si>
  <si>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</si>
  <si>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</si>
  <si>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</si>
  <si>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</si>
  <si>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</si>
  <si>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</si>
  <si>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</si>
  <si>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</si>
  <si>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</si>
  <si>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</si>
  <si>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</si>
  <si>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</si>
  <si>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</si>
  <si>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</si>
  <si>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</si>
  <si>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</si>
  <si>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</si>
  <si>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</si>
  <si>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</si>
  <si>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</si>
  <si>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</si>
  <si>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</si>
  <si>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</si>
  <si>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</si>
  <si>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</si>
  <si>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</si>
  <si>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</si>
  <si>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</si>
  <si>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</si>
  <si>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</si>
  <si>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</si>
  <si>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</si>
  <si>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</si>
  <si>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</si>
  <si>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</si>
  <si>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</si>
  <si>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</si>
  <si>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</si>
  <si>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</si>
  <si>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</si>
  <si>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</si>
  <si>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</si>
  <si>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</si>
  <si>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</si>
  <si>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</si>
  <si>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</si>
  <si>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</si>
  <si>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</si>
  <si>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</si>
  <si>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</si>
  <si>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</si>
  <si>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</si>
  <si>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</si>
  <si>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</si>
  <si>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</si>
  <si>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</si>
  <si>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</si>
  <si>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</si>
  <si>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</si>
  <si>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</si>
  <si>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</si>
  <si>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</si>
  <si>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</si>
  <si>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</si>
  <si>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</si>
  <si>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</si>
  <si>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</si>
  <si>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</si>
  <si>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</si>
  <si>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</si>
  <si>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</si>
  <si>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</si>
  <si>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</si>
  <si>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</si>
  <si>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</si>
  <si>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</si>
  <si>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</si>
  <si>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</si>
  <si>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</si>
  <si>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</si>
  <si>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</si>
  <si>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</si>
  <si>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</si>
  <si>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</si>
  <si>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</si>
  <si>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</si>
  <si>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</si>
  <si>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</si>
  <si>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</si>
  <si>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</si>
  <si>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</si>
  <si>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</si>
  <si>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</si>
  <si>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</si>
  <si>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</si>
  <si>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</si>
  <si>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</si>
  <si>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</si>
  <si>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</si>
  <si>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</si>
  <si>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</si>
  <si>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</si>
  <si>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</si>
  <si>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</si>
  <si>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</si>
  <si>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</si>
  <si>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</si>
  <si>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</si>
  <si>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</si>
  <si>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</si>
  <si>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</si>
  <si>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</si>
  <si>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</si>
  <si>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</si>
  <si>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</si>
  <si>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</si>
  <si>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</si>
  <si>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</si>
  <si>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</si>
  <si>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</si>
  <si>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</si>
  <si>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</si>
  <si>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</si>
  <si>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</si>
  <si>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</si>
  <si>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</si>
  <si>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</si>
  <si>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</si>
  <si>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</si>
  <si>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</si>
  <si>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</si>
  <si>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</si>
  <si>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</si>
  <si>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</si>
  <si>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</si>
  <si>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</si>
  <si>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</si>
  <si>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</si>
  <si>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</si>
  <si>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</si>
  <si>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</si>
  <si>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</si>
  <si>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</si>
  <si>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</si>
  <si>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</si>
  <si>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</si>
  <si>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</si>
  <si>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</si>
  <si>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</si>
  <si>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</si>
  <si>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</si>
  <si>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</si>
  <si>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</si>
  <si>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</si>
  <si>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</si>
  <si>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</si>
  <si>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</si>
  <si>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</si>
  <si>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</si>
  <si>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</si>
  <si>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</si>
  <si>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</si>
  <si>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</si>
  <si>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</si>
  <si>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</si>
  <si>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</si>
  <si>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</si>
  <si>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</si>
  <si>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</si>
  <si>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</si>
  <si>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</si>
  <si>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</si>
  <si>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</si>
  <si>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</si>
  <si>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</si>
  <si>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</si>
  <si>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</si>
  <si>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</si>
  <si>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</si>
  <si>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</si>
  <si>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</si>
  <si>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</si>
  <si>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</si>
  <si>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</si>
  <si>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</si>
  <si>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</si>
  <si>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</si>
  <si>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</si>
  <si>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</si>
  <si>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</si>
  <si>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</si>
  <si>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</si>
  <si>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</si>
  <si>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</si>
  <si>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</si>
  <si>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</si>
  <si>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</si>
  <si>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</si>
  <si>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</si>
  <si>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</si>
  <si>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</si>
  <si>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</si>
  <si>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</si>
  <si>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</si>
  <si>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</si>
  <si>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</si>
  <si>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</si>
  <si>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</si>
  <si>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</si>
  <si>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</si>
  <si>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</si>
  <si>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</si>
  <si>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</si>
  <si>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</si>
  <si>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</si>
  <si>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</si>
  <si>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</si>
  <si>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</si>
  <si>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</si>
  <si>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</si>
  <si>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</si>
  <si>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</si>
  <si>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</si>
  <si>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</si>
  <si>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</si>
  <si>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</si>
  <si>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</si>
  <si>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</si>
  <si>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</si>
  <si>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</si>
  <si>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</si>
  <si>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</si>
  <si>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</si>
  <si>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</si>
  <si>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</si>
  <si>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</si>
  <si>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</si>
  <si>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</si>
  <si>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</si>
  <si>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</si>
  <si>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</si>
  <si>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</si>
  <si>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</si>
  <si>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</si>
  <si>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</si>
  <si>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</si>
  <si>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</si>
  <si>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</si>
  <si>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</si>
  <si>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</si>
  <si>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</si>
  <si>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</si>
  <si>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</si>
  <si>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</si>
  <si>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</si>
  <si>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</si>
  <si>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</si>
  <si>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</si>
  <si>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</si>
  <si>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</si>
  <si>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</si>
  <si>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</si>
  <si>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</si>
  <si>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</si>
  <si>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</si>
  <si>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</si>
  <si>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</si>
  <si>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</si>
  <si>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</si>
  <si>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</si>
  <si>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</si>
  <si>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</si>
  <si>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</si>
  <si>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</si>
  <si>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</si>
  <si>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</si>
  <si>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</si>
  <si>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</si>
  <si>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</si>
  <si>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</si>
  <si>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</si>
  <si>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</si>
  <si>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</si>
  <si>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</si>
  <si>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</si>
  <si>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</si>
  <si>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</si>
  <si>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</si>
  <si>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</si>
  <si>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</si>
  <si>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</si>
  <si>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</si>
  <si>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</si>
  <si>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</si>
  <si>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</si>
  <si>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</si>
  <si>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</si>
  <si>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</si>
  <si>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</si>
  <si>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</si>
  <si>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</si>
  <si>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</si>
  <si>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</si>
  <si>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</si>
  <si>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</si>
  <si>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</si>
  <si>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</si>
  <si>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</si>
  <si>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</si>
  <si>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</si>
  <si>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</si>
  <si>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</si>
  <si>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</si>
  <si>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</si>
  <si>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</si>
  <si>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</si>
  <si>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</si>
  <si>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</si>
  <si>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</si>
  <si>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</si>
  <si>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</si>
  <si>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</si>
  <si>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</si>
  <si>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</si>
  <si>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</si>
  <si>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</si>
  <si>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</si>
  <si>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</si>
  <si>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</si>
  <si>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</si>
  <si>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</si>
  <si>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</si>
  <si>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</si>
  <si>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</si>
  <si>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</si>
  <si>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</si>
  <si>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</si>
  <si>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</si>
  <si>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</si>
  <si>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</si>
  <si>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</si>
  <si>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</si>
  <si>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</si>
  <si>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</si>
  <si>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</si>
  <si>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</si>
  <si>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</si>
  <si>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</si>
  <si>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</si>
  <si>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</si>
  <si>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</si>
  <si>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</si>
  <si>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</si>
  <si>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</si>
  <si>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</si>
  <si>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</si>
  <si>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</si>
  <si>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</si>
  <si>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</si>
  <si>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</si>
  <si>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</si>
  <si>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</si>
  <si>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</si>
  <si>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</si>
  <si>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</si>
  <si>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</si>
  <si>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</si>
  <si>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</si>
  <si>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</si>
  <si>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</si>
  <si>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</si>
  <si>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</si>
  <si>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</si>
  <si>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</si>
  <si>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</si>
  <si>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</si>
  <si>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</si>
  <si>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</si>
  <si>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</si>
  <si>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</si>
  <si>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</si>
  <si>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</si>
  <si>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</si>
  <si>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</si>
  <si>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</si>
  <si>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</si>
  <si>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</si>
  <si>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</si>
  <si>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</si>
  <si>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</si>
  <si>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</si>
  <si>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</si>
  <si>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</si>
  <si>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</si>
  <si>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</si>
  <si>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</si>
  <si>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</si>
  <si>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</si>
  <si>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</si>
  <si>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</si>
  <si>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</si>
  <si>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</si>
  <si>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</si>
  <si>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</si>
  <si>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</si>
  <si>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</si>
  <si>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</si>
  <si>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</si>
  <si>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</si>
  <si>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</si>
  <si>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</si>
  <si>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</si>
  <si>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</si>
  <si>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</si>
  <si>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</si>
  <si>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</si>
  <si>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</si>
  <si>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</si>
  <si>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</si>
  <si>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</si>
  <si>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</si>
  <si>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</si>
  <si>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</si>
  <si>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</si>
  <si>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</si>
  <si>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</si>
  <si>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</si>
  <si>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</si>
  <si>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</si>
  <si>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</si>
  <si>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</si>
  <si>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</si>
  <si>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</si>
  <si>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</si>
  <si>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</si>
  <si>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</si>
  <si>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</si>
  <si>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</si>
  <si>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</si>
  <si>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</si>
  <si>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</si>
  <si>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</si>
  <si>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</si>
  <si>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</si>
  <si>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</si>
  <si>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</si>
  <si>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</si>
  <si>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</si>
  <si>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</si>
  <si>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</si>
  <si>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</si>
  <si>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</si>
  <si>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</si>
  <si>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</si>
  <si>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</si>
  <si>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</si>
  <si>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</si>
  <si>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</si>
  <si>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</si>
  <si>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</si>
  <si>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</si>
  <si>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</si>
  <si>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</si>
  <si>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</si>
  <si>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</si>
  <si>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</si>
  <si>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</si>
  <si>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</si>
  <si>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</si>
  <si>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</si>
  <si>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</si>
  <si>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</si>
  <si>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</si>
  <si>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</si>
  <si>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</si>
  <si>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</si>
  <si>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</si>
  <si>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</si>
  <si>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</si>
  <si>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</si>
  <si>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</si>
  <si>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</si>
  <si>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</si>
  <si>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</si>
  <si>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</si>
  <si>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</si>
  <si>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</si>
  <si>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</si>
  <si>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</si>
  <si>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</si>
  <si>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</si>
  <si>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</si>
  <si>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</si>
  <si>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</si>
  <si>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</si>
  <si>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</si>
  <si>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</si>
  <si>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</si>
  <si>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</si>
  <si>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</si>
  <si>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</si>
  <si>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</si>
  <si>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</si>
  <si>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</si>
  <si>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</si>
  <si>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</si>
  <si>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</si>
  <si>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</si>
  <si>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</si>
  <si>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</si>
  <si>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</si>
  <si>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</si>
  <si>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</si>
  <si>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</si>
  <si>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</si>
  <si>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</si>
  <si>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</si>
  <si>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</si>
  <si>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</si>
  <si>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</si>
  <si>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</si>
  <si>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</si>
  <si>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</si>
  <si>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</si>
  <si>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</si>
  <si>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</si>
  <si>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</si>
  <si>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</si>
  <si>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</si>
  <si>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</si>
  <si>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</si>
  <si>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</si>
  <si>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</si>
  <si>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</si>
  <si>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</si>
  <si>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</si>
  <si>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</si>
  <si>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</si>
  <si>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</si>
  <si>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</si>
  <si>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</si>
  <si>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</si>
  <si>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</si>
  <si>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</si>
  <si>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</si>
  <si>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</si>
  <si>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</si>
  <si>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</si>
  <si>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</si>
  <si>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</si>
  <si>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</si>
  <si>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</si>
  <si>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</si>
  <si>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</si>
  <si>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</si>
  <si>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</si>
  <si>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</si>
  <si>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</si>
  <si>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</si>
  <si>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</si>
  <si>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</si>
  <si>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</si>
  <si>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</si>
  <si>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</si>
  <si>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</si>
  <si>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</si>
  <si>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</si>
  <si>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</si>
  <si>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</si>
  <si>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</si>
  <si>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</si>
  <si>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</si>
  <si>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</si>
  <si>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</si>
  <si>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</si>
  <si>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</si>
  <si>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</si>
  <si>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</si>
  <si>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</si>
  <si>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</si>
  <si>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</si>
  <si>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</si>
  <si>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</si>
  <si>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</si>
  <si>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</si>
  <si>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</si>
  <si>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</si>
  <si>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</si>
  <si>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</si>
  <si>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</si>
  <si>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</si>
  <si>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</si>
  <si>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</si>
  <si>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</si>
  <si>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</si>
  <si>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</si>
  <si>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</si>
  <si>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</si>
  <si>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</si>
  <si>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</si>
  <si>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</si>
  <si>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</si>
  <si>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</si>
  <si>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</si>
  <si>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</si>
  <si>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</si>
  <si>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</si>
  <si>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</si>
  <si>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</si>
  <si>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</si>
  <si>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</si>
  <si>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</si>
  <si>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</si>
  <si>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</si>
  <si>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</si>
  <si>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</si>
  <si>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</si>
  <si>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</si>
  <si>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</si>
  <si>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</si>
  <si>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</si>
  <si>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</si>
  <si>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</si>
  <si>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</si>
  <si>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</si>
  <si>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</si>
  <si>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</si>
  <si>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</si>
  <si>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</si>
  <si>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</si>
  <si>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</si>
  <si>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</si>
  <si>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</si>
  <si>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</si>
  <si>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</si>
  <si>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</si>
  <si>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</si>
  <si>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</si>
  <si>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</si>
  <si>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</si>
  <si>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</si>
  <si>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</si>
  <si>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</si>
  <si>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</si>
  <si>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</si>
  <si>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</si>
  <si>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</si>
  <si>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</si>
  <si>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</si>
  <si>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</si>
  <si>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</si>
  <si>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</si>
  <si>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</si>
  <si>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</si>
  <si>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</si>
  <si>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</si>
  <si>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</si>
  <si>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</si>
  <si>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</si>
  <si>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</si>
  <si>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</si>
  <si>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</si>
  <si>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</si>
  <si>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</si>
  <si>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</si>
  <si>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</si>
  <si>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</si>
  <si>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</si>
  <si>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</si>
  <si>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</si>
  <si>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</si>
  <si>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</si>
  <si>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</si>
  <si>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</si>
  <si>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</si>
  <si>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</si>
  <si>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</si>
  <si>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</si>
  <si>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</si>
  <si>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</si>
  <si>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</si>
  <si>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</si>
  <si>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</si>
  <si>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</si>
  <si>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</si>
  <si>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</si>
  <si>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</si>
  <si>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</si>
  <si>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</si>
  <si>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</si>
  <si>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</si>
  <si>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</si>
  <si>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</si>
  <si>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</si>
  <si>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</si>
  <si>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</si>
  <si>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</si>
  <si>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</si>
  <si>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</si>
  <si>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</si>
  <si>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</si>
  <si>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</si>
  <si>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</si>
  <si>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</si>
  <si>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</si>
  <si>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</si>
  <si>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</si>
  <si>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</si>
  <si>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</si>
  <si>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</si>
  <si>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</si>
  <si>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</si>
  <si>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</si>
  <si>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</si>
  <si>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</si>
  <si>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</si>
  <si>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</si>
  <si>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</si>
  <si>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</si>
  <si>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</si>
  <si>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</si>
  <si>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</si>
  <si>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</si>
  <si>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</si>
  <si>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</si>
  <si>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</si>
  <si>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</si>
  <si>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</si>
  <si>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</si>
  <si>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</si>
  <si>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</si>
  <si>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</si>
  <si>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</si>
  <si>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</si>
  <si>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</si>
  <si>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</si>
  <si>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</si>
  <si>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</si>
  <si>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</si>
  <si>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</si>
  <si>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</si>
  <si>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</si>
  <si>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</si>
  <si>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</si>
  <si>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</si>
  <si>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</si>
  <si>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</si>
  <si>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</si>
  <si>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</si>
  <si>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</si>
  <si>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</si>
  <si>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</si>
  <si>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</si>
  <si>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</si>
  <si>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</si>
  <si>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</si>
  <si>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</si>
  <si>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</si>
  <si>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</si>
  <si>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</si>
  <si>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</si>
  <si>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</si>
  <si>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</si>
  <si>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</si>
  <si>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</si>
  <si>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</si>
  <si>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</si>
  <si>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</si>
  <si>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</si>
  <si>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</si>
  <si>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</si>
  <si>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</si>
  <si>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</si>
  <si>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</si>
  <si>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</si>
  <si>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</si>
  <si>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</si>
  <si>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</si>
  <si>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</si>
  <si>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</si>
  <si>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</si>
  <si>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</si>
  <si>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</si>
  <si>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</si>
  <si>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</si>
  <si>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</si>
  <si>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</si>
  <si>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</si>
  <si>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</si>
  <si>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</si>
  <si>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</si>
  <si>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</si>
  <si>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</si>
  <si>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</si>
  <si>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</si>
  <si>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</si>
  <si>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</si>
  <si>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</si>
  <si>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</si>
  <si>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</si>
  <si>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</si>
  <si>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</si>
  <si>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</si>
  <si>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</si>
  <si>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</si>
  <si>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</si>
  <si>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</si>
  <si>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</si>
  <si>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</si>
  <si>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</si>
  <si>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</si>
  <si>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</si>
  <si>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</si>
  <si>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</si>
  <si>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</si>
  <si>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</si>
  <si>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</si>
  <si>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</si>
  <si>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</si>
  <si>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</si>
  <si>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</si>
  <si>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</si>
  <si>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</si>
  <si>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</si>
  <si>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</si>
  <si>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</si>
  <si>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</si>
  <si>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</si>
  <si>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</si>
  <si>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</si>
  <si>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</si>
  <si>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</si>
  <si>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</si>
  <si>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</si>
  <si>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</si>
  <si>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</si>
  <si>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</si>
  <si>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</si>
  <si>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</si>
  <si>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</si>
  <si>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</si>
  <si>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</si>
  <si>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</si>
  <si>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</si>
  <si>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</si>
  <si>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</si>
  <si>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</si>
  <si>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</si>
  <si>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</si>
  <si>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</si>
  <si>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</si>
  <si>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</si>
  <si>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</si>
  <si>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</si>
  <si>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</si>
  <si>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</si>
  <si>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</si>
  <si>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</si>
  <si>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</si>
  <si>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</si>
  <si>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</si>
  <si>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</si>
  <si>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</si>
  <si>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</si>
  <si>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</si>
  <si>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</si>
  <si>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</si>
  <si>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</si>
  <si>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</si>
  <si>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</si>
  <si>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</si>
  <si>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</si>
  <si>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</si>
  <si>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</si>
  <si>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</si>
  <si>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</si>
  <si>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</si>
  <si>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</si>
  <si>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</si>
  <si>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</si>
  <si>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</si>
  <si>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</si>
  <si>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</si>
  <si>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</si>
  <si>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</si>
  <si>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</si>
  <si>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</si>
  <si>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</si>
  <si>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</si>
  <si>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</si>
  <si>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</si>
  <si>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</si>
  <si>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</si>
  <si>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</si>
  <si>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</si>
  <si>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</si>
  <si>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</si>
  <si>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</si>
  <si>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</si>
  <si>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</si>
  <si>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</si>
  <si>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</si>
  <si>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</si>
  <si>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</si>
  <si>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</si>
  <si>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</si>
  <si>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</si>
  <si>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</si>
  <si>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</si>
  <si>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</si>
  <si>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</si>
  <si>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</si>
  <si>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</si>
  <si>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</si>
  <si>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</si>
  <si>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</si>
  <si>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</si>
  <si>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</si>
  <si>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</si>
  <si>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</si>
  <si>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</si>
  <si>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</si>
  <si>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</si>
  <si>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</si>
  <si>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</si>
  <si>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</si>
  <si>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</si>
  <si>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</si>
  <si>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</si>
  <si>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</si>
  <si>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</si>
  <si>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</si>
  <si>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</si>
  <si>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</si>
  <si>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</si>
  <si>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</si>
  <si>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</si>
  <si>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</si>
  <si>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</si>
  <si>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</si>
  <si>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</si>
  <si>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</si>
  <si>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</si>
  <si>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</si>
  <si>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</si>
  <si>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</si>
  <si>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</si>
  <si>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</si>
  <si>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</si>
  <si>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</si>
  <si>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</si>
  <si>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</si>
  <si>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</si>
  <si>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</si>
  <si>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</si>
  <si>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</si>
  <si>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</si>
  <si>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</si>
  <si>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</si>
  <si>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</si>
  <si>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</si>
  <si>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</si>
  <si>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</si>
  <si>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</si>
  <si>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</si>
  <si>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</si>
  <si>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</si>
  <si>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</si>
  <si>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</si>
  <si>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</si>
  <si>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</si>
  <si>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</si>
  <si>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</si>
  <si>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</si>
  <si>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</si>
  <si>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</si>
  <si>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</si>
  <si>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</si>
  <si>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</si>
  <si>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</si>
  <si>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</si>
  <si>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</si>
  <si>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</si>
  <si>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</si>
  <si>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</si>
  <si>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</si>
  <si>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</si>
  <si>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</si>
  <si>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</si>
  <si>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</si>
  <si>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</si>
  <si>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</si>
  <si>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</si>
  <si>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</si>
  <si>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</si>
  <si>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</si>
  <si>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</si>
  <si>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</si>
  <si>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</si>
  <si>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</si>
  <si>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</si>
  <si>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</si>
  <si>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</si>
  <si>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</si>
  <si>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</si>
  <si>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</si>
  <si>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</si>
  <si>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</si>
  <si>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</si>
  <si>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</si>
  <si>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</si>
  <si>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</si>
  <si>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</si>
  <si>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</si>
  <si>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</si>
  <si>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</si>
  <si>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</si>
  <si>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</si>
  <si>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</si>
  <si>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</si>
  <si>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</si>
  <si>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</si>
  <si>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</si>
  <si>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</si>
  <si>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</si>
  <si>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</si>
  <si>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</si>
  <si>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</si>
  <si>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</si>
  <si>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</si>
  <si>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</si>
  <si>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</si>
  <si>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</si>
  <si>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</si>
  <si>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</si>
  <si>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</si>
  <si>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</si>
  <si>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</si>
  <si>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</si>
  <si>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</si>
  <si>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</si>
  <si>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</si>
  <si>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</si>
  <si>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</si>
  <si>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</si>
  <si>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</si>
  <si>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</si>
  <si>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</si>
  <si>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</si>
  <si>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</si>
  <si>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</si>
  <si>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</si>
  <si>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</si>
  <si>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</si>
  <si>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</si>
  <si>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</si>
  <si>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</si>
  <si>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</si>
  <si>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</si>
  <si>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</si>
  <si>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</si>
  <si>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</si>
  <si>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</si>
  <si>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</si>
  <si>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</si>
  <si>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</si>
  <si>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</si>
  <si>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</si>
  <si>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</si>
  <si>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</si>
  <si>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</si>
  <si>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</si>
  <si>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</si>
  <si>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</si>
  <si>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</si>
  <si>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</si>
  <si>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</si>
  <si>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</si>
  <si>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</si>
  <si>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</si>
  <si>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</si>
  <si>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</si>
  <si>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</si>
  <si>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</si>
  <si>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</si>
  <si>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</si>
  <si>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</si>
  <si>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</si>
  <si>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</si>
  <si>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</si>
  <si>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</si>
  <si>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</si>
  <si>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</si>
  <si>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</si>
  <si>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</si>
  <si>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</si>
  <si>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</si>
  <si>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</si>
  <si>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</si>
  <si>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</si>
  <si>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</si>
  <si>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</si>
  <si>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</si>
  <si>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</si>
  <si>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</si>
  <si>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</si>
  <si>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</si>
  <si>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</si>
  <si>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</si>
  <si>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</si>
  <si>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</si>
  <si>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</si>
  <si>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</si>
  <si>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</si>
  <si>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</si>
  <si>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</si>
  <si>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</si>
  <si>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</si>
  <si>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</si>
  <si>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</si>
  <si>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</si>
  <si>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</si>
  <si>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</si>
  <si>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</si>
  <si>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</si>
  <si>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</si>
  <si>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</si>
  <si>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</si>
  <si>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</si>
  <si>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</si>
  <si>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</si>
  <si>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</si>
  <si>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</si>
  <si>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</si>
  <si>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</si>
  <si>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</si>
  <si>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</si>
  <si>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</si>
  <si>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</si>
  <si>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</si>
  <si>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</si>
  <si>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</si>
  <si>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</si>
  <si>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</si>
  <si>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</si>
  <si>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</si>
  <si>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</si>
  <si>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</si>
  <si>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</si>
  <si>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</si>
  <si>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</si>
  <si>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</si>
  <si>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</si>
  <si>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</si>
  <si>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</si>
  <si>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</si>
  <si>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</si>
  <si>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</si>
  <si>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</si>
  <si>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</si>
  <si>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</si>
  <si>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</si>
  <si>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</si>
  <si>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</si>
  <si>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</si>
  <si>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</si>
  <si>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</si>
  <si>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</si>
  <si>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</si>
  <si>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</si>
  <si>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</si>
  <si>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</si>
  <si>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</si>
  <si>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</si>
  <si>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</si>
  <si>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</si>
  <si>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</si>
  <si>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</si>
  <si>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</si>
  <si>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</si>
  <si>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</si>
  <si>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</si>
  <si>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</si>
  <si>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</si>
  <si>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</si>
  <si>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</si>
  <si>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</si>
  <si>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</si>
  <si>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</si>
  <si>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</si>
  <si>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</si>
  <si>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</si>
  <si>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</si>
  <si>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</si>
  <si>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</si>
  <si>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</si>
  <si>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</si>
  <si>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</si>
  <si>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</si>
  <si>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</si>
  <si>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</si>
  <si>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</si>
  <si>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</si>
  <si>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</si>
  <si>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</si>
  <si>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</si>
  <si>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</si>
  <si>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</si>
  <si>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</si>
  <si>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</si>
  <si>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</si>
  <si>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</si>
  <si>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</si>
  <si>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</si>
  <si>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</si>
  <si>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</si>
  <si>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</si>
  <si>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</si>
  <si>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</si>
  <si>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</si>
  <si>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</si>
  <si>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</si>
  <si>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</si>
  <si>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</si>
  <si>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</si>
  <si>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</si>
  <si>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</si>
  <si>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</si>
  <si>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</si>
  <si>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</si>
  <si>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</si>
  <si>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</si>
  <si>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</si>
  <si>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</si>
  <si>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</si>
  <si>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</si>
  <si>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</si>
  <si>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</si>
  <si>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</si>
  <si>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</si>
  <si>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</si>
  <si>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</si>
  <si>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</si>
  <si>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</si>
  <si>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</si>
  <si>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</si>
  <si>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</si>
  <si>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</si>
  <si>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</si>
  <si>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</si>
  <si>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</si>
  <si>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</si>
  <si>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</si>
  <si>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</si>
  <si>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</si>
  <si>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</si>
  <si>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</si>
  <si>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</si>
  <si>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</si>
  <si>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</si>
  <si>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</si>
  <si>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</si>
  <si>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</si>
  <si>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</si>
  <si>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</si>
  <si>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</si>
  <si>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</si>
  <si>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</si>
  <si>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</si>
  <si>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</si>
  <si>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</si>
  <si>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</si>
  <si>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</si>
  <si>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</si>
  <si>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</si>
  <si>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</si>
  <si>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</si>
  <si>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</si>
  <si>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</si>
  <si>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</si>
  <si>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</si>
  <si>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</si>
  <si>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</si>
  <si>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</si>
  <si>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</si>
  <si>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</si>
  <si>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</si>
  <si>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</si>
  <si>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</si>
  <si>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</si>
  <si>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</si>
  <si>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</si>
  <si>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</si>
  <si>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</si>
  <si>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</si>
  <si>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</si>
  <si>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</si>
  <si>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</si>
  <si>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</si>
  <si>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</si>
  <si>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</si>
  <si>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</si>
  <si>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</si>
  <si>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</si>
  <si>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</si>
  <si>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</si>
  <si>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</si>
  <si>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</si>
  <si>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</si>
  <si>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</si>
  <si>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</si>
  <si>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</si>
  <si>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</si>
  <si>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</si>
  <si>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</si>
  <si>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</si>
  <si>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</si>
  <si>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</si>
  <si>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</si>
  <si>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</si>
  <si>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</si>
  <si>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</si>
  <si>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</si>
  <si>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</si>
  <si>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</si>
  <si>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</si>
  <si>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</si>
  <si>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</si>
  <si>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</si>
  <si>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</si>
  <si>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</si>
  <si>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</si>
  <si>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</si>
  <si>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</si>
  <si>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</si>
  <si>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</si>
  <si>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</si>
  <si>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</si>
  <si>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</si>
  <si>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</si>
  <si>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</si>
  <si>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</si>
  <si>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</si>
  <si>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</si>
  <si>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</si>
  <si>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</si>
  <si>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</si>
  <si>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</si>
  <si>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</si>
  <si>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</si>
  <si>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</si>
  <si>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</si>
  <si>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</si>
  <si>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</si>
  <si>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</si>
  <si>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</si>
  <si>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</si>
  <si>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</si>
  <si>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</si>
  <si>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</si>
  <si>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</si>
  <si>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</si>
  <si>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</si>
  <si>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</si>
  <si>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</si>
  <si>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</si>
  <si>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</si>
  <si>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</si>
  <si>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</si>
  <si>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</si>
  <si>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</si>
  <si>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</si>
  <si>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</si>
  <si>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</si>
  <si>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</si>
  <si>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</si>
  <si>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</si>
  <si>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</si>
  <si>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</si>
  <si>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</si>
  <si>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</si>
  <si>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</si>
  <si>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</si>
  <si>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</si>
  <si>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</si>
  <si>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</si>
  <si>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</si>
  <si>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</si>
  <si>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</si>
  <si>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</si>
  <si>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</si>
  <si>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</si>
  <si>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</si>
  <si>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</si>
  <si>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</si>
  <si>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</si>
  <si>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</si>
  <si>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</si>
  <si>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</si>
  <si>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</si>
  <si>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</si>
  <si>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</si>
  <si>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</si>
  <si>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</si>
  <si>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</si>
  <si>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</si>
  <si>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</si>
  <si>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</si>
  <si>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</si>
  <si>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</si>
  <si>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</si>
  <si>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</si>
  <si>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</si>
  <si>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</si>
  <si>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</si>
  <si>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</si>
  <si>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</si>
  <si>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</si>
  <si>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</si>
  <si>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</si>
  <si>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</si>
  <si>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</si>
  <si>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</si>
  <si>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</si>
  <si>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</si>
  <si>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</si>
  <si>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</si>
  <si>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</si>
  <si>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</si>
  <si>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</si>
  <si>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</si>
  <si>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</si>
  <si>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</si>
  <si>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</si>
  <si>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</si>
  <si>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</si>
  <si>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</si>
  <si>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</si>
  <si>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</si>
  <si>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</si>
  <si>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</si>
  <si>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</si>
  <si>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</si>
  <si>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</si>
  <si>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</si>
  <si>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</si>
  <si>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</si>
  <si>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</si>
  <si>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</si>
  <si>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</si>
  <si>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</si>
  <si>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</si>
  <si>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</si>
  <si>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</si>
  <si>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</si>
  <si>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</si>
  <si>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</si>
  <si>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</si>
  <si>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</si>
  <si>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</si>
  <si>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</si>
  <si>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</si>
  <si>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</si>
  <si>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</si>
  <si>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</si>
  <si>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</si>
  <si>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</si>
  <si>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</si>
  <si>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</si>
  <si>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</si>
  <si>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</si>
  <si>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</si>
  <si>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</si>
  <si>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</si>
  <si>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</si>
  <si>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</si>
  <si>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</si>
  <si>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</si>
  <si>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</si>
  <si>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</si>
  <si>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</si>
  <si>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</si>
  <si>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</si>
  <si>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</si>
  <si>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</si>
  <si>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</si>
  <si>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</si>
  <si>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</si>
  <si>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</si>
  <si>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</si>
  <si>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</si>
  <si>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</si>
  <si>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</si>
  <si>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</si>
  <si>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</si>
  <si>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</si>
  <si>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</si>
  <si>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</si>
  <si>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</si>
  <si>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</si>
  <si>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</si>
  <si>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</si>
  <si>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</si>
  <si>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</si>
  <si>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</si>
  <si>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</si>
  <si>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</si>
  <si>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</si>
  <si>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</si>
  <si>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</si>
  <si>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</si>
  <si>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</si>
  <si>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</si>
  <si>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</si>
  <si>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</si>
  <si>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</si>
  <si>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</si>
  <si>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</si>
  <si>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</si>
  <si>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</si>
  <si>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</si>
  <si>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</si>
  <si>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</si>
  <si>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</si>
  <si>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</si>
  <si>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</si>
  <si>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</si>
  <si>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</si>
  <si>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</si>
  <si>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</si>
  <si>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</si>
  <si>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</si>
  <si>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</si>
  <si>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</si>
  <si>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</si>
  <si>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</si>
  <si>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</si>
  <si>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</si>
  <si>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</si>
  <si>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</si>
  <si>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</si>
  <si>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</si>
  <si>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</si>
  <si>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</si>
  <si>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</si>
  <si>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</si>
  <si>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</si>
  <si>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</si>
  <si>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</si>
  <si>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</si>
  <si>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</si>
  <si>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</si>
  <si>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</si>
  <si>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</si>
  <si>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</si>
  <si>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</si>
  <si>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</si>
  <si>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</si>
  <si>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</si>
  <si>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</si>
  <si>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</si>
  <si>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</si>
  <si>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</si>
  <si>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</si>
  <si>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</si>
  <si>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</si>
  <si>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</si>
  <si>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</si>
  <si>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</si>
  <si>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</si>
  <si>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</si>
  <si>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</si>
  <si>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</si>
  <si>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</si>
  <si>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</si>
  <si>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</si>
  <si>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</si>
  <si>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</si>
  <si>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</si>
  <si>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</si>
  <si>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</si>
  <si>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</si>
  <si>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</si>
  <si>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</si>
  <si>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</si>
  <si>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</si>
  <si>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</si>
  <si>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</si>
  <si>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</si>
  <si>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</si>
  <si>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</si>
  <si>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</si>
  <si>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</si>
  <si>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</si>
  <si>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</si>
  <si>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</si>
  <si>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</si>
  <si>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</si>
  <si>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</si>
  <si>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</si>
  <si>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</si>
  <si>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</si>
  <si>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</si>
  <si>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</si>
  <si>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</si>
  <si>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</si>
  <si>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</si>
  <si>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</si>
  <si>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</si>
  <si>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</si>
  <si>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</si>
  <si>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</si>
  <si>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</si>
  <si>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</si>
  <si>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</si>
  <si>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</si>
  <si>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</si>
  <si>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</si>
  <si>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</si>
  <si>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</si>
  <si>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</si>
  <si>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</si>
  <si>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</si>
  <si>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</si>
  <si>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</si>
  <si>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</si>
  <si>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</si>
  <si>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</si>
  <si>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</si>
  <si>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</si>
  <si>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</si>
  <si>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</si>
  <si>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</si>
  <si>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</si>
  <si>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</si>
  <si>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</si>
  <si>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</si>
  <si>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</si>
  <si>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</si>
  <si>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</si>
  <si>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</si>
  <si>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</si>
  <si>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</si>
  <si>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</si>
  <si>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</si>
  <si>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</si>
  <si>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</si>
  <si>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</si>
  <si>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</si>
  <si>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</si>
  <si>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</si>
  <si>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</si>
  <si>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</si>
  <si>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</si>
  <si>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</si>
  <si>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</si>
  <si>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</si>
  <si>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</si>
  <si>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</si>
  <si>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</si>
  <si>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</si>
  <si>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</si>
  <si>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</si>
  <si>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</si>
  <si>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</si>
  <si>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</si>
  <si>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</si>
  <si>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</si>
  <si>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</si>
  <si>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</si>
  <si>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</si>
  <si>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</si>
  <si>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</si>
  <si>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</si>
  <si>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</si>
  <si>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</si>
  <si>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</si>
  <si>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</si>
  <si>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</si>
  <si>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</si>
  <si>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</si>
  <si>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</si>
  <si>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</si>
  <si>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</si>
  <si>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</si>
  <si>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</si>
  <si>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</si>
  <si>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</si>
  <si>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</si>
  <si>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</si>
  <si>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</si>
  <si>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</si>
  <si>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</si>
  <si>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</si>
  <si>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</si>
  <si>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</si>
  <si>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</si>
  <si>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</si>
  <si>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</si>
  <si>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</si>
  <si>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</si>
  <si>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</si>
  <si>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</si>
  <si>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</si>
  <si>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</si>
  <si>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</si>
  <si>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</si>
  <si>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</si>
  <si>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</si>
  <si>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</si>
  <si>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</si>
  <si>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</si>
  <si>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</si>
  <si>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</si>
  <si>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</si>
  <si>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</si>
  <si>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</si>
  <si>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</si>
  <si>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</si>
  <si>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</si>
  <si>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</si>
  <si>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</si>
  <si>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</si>
  <si>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</si>
  <si>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</si>
  <si>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</si>
  <si>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</si>
  <si>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</si>
  <si>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</si>
  <si>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</si>
  <si>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</si>
  <si>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</si>
  <si>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</si>
  <si>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</si>
  <si>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</si>
  <si>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</si>
  <si>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</si>
  <si>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</si>
  <si>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</si>
  <si>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</si>
  <si>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</si>
  <si>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</si>
  <si>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</si>
  <si>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</si>
  <si>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</si>
  <si>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</si>
  <si>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</si>
  <si>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</si>
  <si>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</si>
  <si>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</si>
  <si>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</si>
  <si>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</si>
  <si>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</si>
  <si>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</si>
  <si>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</si>
  <si>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</si>
  <si>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</si>
  <si>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</si>
  <si>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</si>
  <si>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</si>
  <si>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</si>
  <si>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</si>
  <si>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</si>
  <si>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</si>
  <si>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</si>
  <si>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</si>
  <si>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</si>
  <si>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</si>
  <si>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</si>
  <si>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</si>
  <si>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</si>
  <si>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</si>
  <si>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</si>
  <si>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</si>
  <si>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</si>
  <si>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</si>
  <si>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</si>
  <si>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</si>
  <si>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</si>
  <si>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</si>
  <si>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</si>
  <si>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</si>
  <si>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</si>
  <si>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</si>
  <si>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</si>
  <si>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</si>
  <si>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</si>
  <si>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</si>
  <si>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</si>
  <si>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</si>
  <si>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</si>
  <si>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</si>
  <si>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</si>
  <si>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</si>
  <si>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</si>
  <si>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</si>
  <si>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</si>
  <si>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</si>
  <si>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</si>
  <si>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</si>
  <si>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</si>
  <si>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</si>
  <si>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</si>
  <si>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</si>
  <si>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</si>
  <si>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</si>
  <si>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</si>
  <si>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</si>
  <si>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</si>
  <si>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</si>
  <si>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</si>
  <si>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</si>
  <si>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</si>
  <si>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</si>
  <si>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</si>
  <si>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</si>
  <si>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</si>
  <si>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</si>
  <si>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</si>
  <si>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</si>
  <si>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</si>
  <si>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</si>
  <si>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</si>
  <si>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</si>
  <si>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</si>
  <si>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</si>
  <si>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</si>
  <si>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</si>
  <si>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</si>
  <si>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</si>
  <si>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</si>
  <si>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</si>
  <si>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</si>
  <si>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</si>
  <si>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</si>
  <si>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</si>
  <si>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</si>
  <si>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</si>
  <si>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</si>
  <si>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</si>
  <si>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</si>
  <si>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</si>
  <si>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</si>
  <si>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</si>
  <si>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</si>
  <si>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</si>
  <si>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</si>
  <si>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</si>
  <si>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</si>
  <si>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</si>
  <si>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</si>
  <si>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</si>
  <si>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</si>
  <si>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</si>
  <si>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</si>
  <si>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</si>
  <si>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</si>
  <si>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</si>
  <si>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</si>
  <si>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</si>
  <si>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</si>
  <si>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</si>
  <si>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</si>
  <si>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</si>
  <si>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</si>
  <si>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</si>
  <si>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</si>
  <si>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</si>
  <si>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</si>
  <si>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</si>
  <si>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</si>
  <si>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</si>
  <si>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</si>
  <si>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</si>
  <si>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</si>
  <si>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</si>
  <si>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</si>
  <si>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</si>
  <si>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</si>
  <si>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</si>
  <si>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</si>
  <si>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</si>
  <si>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</si>
  <si>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</si>
  <si>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</si>
  <si>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</si>
  <si>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</si>
  <si>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</si>
  <si>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</si>
  <si>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</si>
  <si>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</si>
  <si>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</si>
  <si>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</si>
  <si>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</si>
  <si>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</si>
  <si>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</si>
  <si>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</si>
  <si>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</si>
  <si>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</si>
  <si>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</si>
  <si>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</si>
  <si>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</si>
  <si>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</si>
  <si>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</si>
  <si>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</si>
  <si>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</si>
  <si>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</si>
  <si>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</si>
  <si>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</si>
  <si>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</si>
  <si>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</si>
  <si>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</si>
  <si>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</si>
  <si>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</si>
  <si>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</si>
  <si>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</si>
  <si>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</si>
  <si>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</si>
  <si>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</si>
  <si>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</si>
  <si>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</si>
  <si>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</si>
  <si>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</si>
  <si>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</si>
  <si>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</si>
  <si>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</si>
  <si>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</si>
  <si>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</si>
  <si>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</si>
  <si>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</si>
  <si>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</si>
  <si>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</si>
  <si>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</si>
  <si>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</si>
  <si>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</si>
  <si>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</si>
  <si>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</si>
  <si>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</si>
  <si>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</si>
  <si>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</si>
  <si>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</si>
  <si>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</si>
  <si>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</si>
  <si>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</si>
  <si>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</si>
  <si>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</si>
  <si>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</si>
  <si>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</si>
  <si>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</si>
  <si>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</si>
  <si>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</si>
  <si>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</si>
  <si>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</si>
  <si>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</si>
  <si>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</si>
  <si>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</si>
  <si>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</si>
  <si>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</si>
  <si>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</si>
  <si>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</si>
  <si>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</si>
  <si>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</si>
  <si>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</si>
  <si>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</si>
  <si>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</si>
  <si>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</si>
  <si>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</si>
  <si>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</si>
  <si>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</si>
  <si>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</si>
  <si>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</si>
  <si>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</si>
  <si>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</si>
  <si>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</si>
  <si>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</si>
  <si>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</si>
  <si>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</si>
  <si>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</si>
  <si>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</si>
  <si>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</si>
  <si>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</si>
  <si>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</si>
  <si>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</si>
  <si>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</si>
  <si>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</si>
  <si>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</si>
  <si>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</si>
  <si>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</si>
  <si>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</si>
  <si>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</si>
  <si>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</si>
  <si>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</si>
  <si>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</si>
  <si>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</si>
  <si>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</si>
  <si>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</si>
  <si>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</si>
  <si>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</si>
  <si>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</si>
  <si>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</si>
  <si>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</si>
  <si>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</si>
  <si>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</si>
  <si>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</si>
  <si>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</si>
  <si>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</si>
  <si>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</si>
  <si>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</si>
  <si>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</si>
  <si>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</si>
  <si>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</si>
  <si>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</si>
  <si>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</si>
  <si>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</si>
  <si>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</si>
  <si>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</si>
  <si>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</si>
  <si>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</si>
  <si>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</si>
  <si>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</si>
  <si>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</si>
  <si>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</si>
  <si>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</si>
  <si>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</si>
  <si>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</si>
  <si>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</si>
  <si>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</si>
  <si>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</si>
  <si>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</si>
  <si>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</si>
  <si>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</si>
  <si>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</si>
  <si>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</si>
  <si>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</si>
  <si>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</si>
  <si>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</si>
  <si>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</si>
  <si>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</si>
  <si>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</si>
  <si>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</si>
  <si>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</si>
  <si>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</si>
  <si>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</si>
  <si>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</si>
  <si>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</si>
  <si>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</si>
  <si>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</si>
  <si>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</si>
  <si>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</si>
  <si>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</si>
  <si>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</si>
  <si>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</si>
  <si>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</si>
  <si>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</si>
  <si>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</si>
  <si>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</si>
  <si>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</si>
  <si>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</si>
  <si>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</si>
  <si>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</si>
  <si>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</si>
  <si>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</si>
  <si>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</si>
  <si>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</si>
  <si>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</si>
  <si>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</si>
  <si>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</si>
  <si>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</si>
  <si>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</si>
  <si>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</si>
  <si>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</si>
  <si>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</si>
  <si>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</si>
  <si>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</si>
  <si>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</si>
  <si>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</si>
  <si>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</si>
  <si>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</si>
  <si>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</si>
  <si>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</si>
  <si>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</si>
  <si>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</si>
  <si>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</si>
  <si>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</si>
  <si>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</si>
  <si>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</si>
  <si>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</si>
  <si>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</si>
  <si>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</si>
  <si>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</si>
  <si>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</si>
  <si>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</si>
  <si>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</si>
  <si>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</si>
  <si>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</si>
  <si>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</si>
  <si>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</si>
  <si>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</si>
  <si>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</si>
  <si>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</si>
  <si>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</si>
  <si>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</si>
  <si>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</si>
  <si>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</si>
  <si>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</si>
  <si>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</si>
  <si>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</si>
  <si>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</si>
  <si>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</si>
  <si>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</si>
  <si>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</si>
  <si>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</si>
  <si>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</si>
  <si>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</si>
  <si>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</si>
  <si>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</si>
  <si>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</si>
  <si>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</si>
  <si>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</si>
  <si>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</si>
  <si>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</si>
  <si>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</si>
  <si>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</si>
  <si>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</si>
  <si>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</si>
  <si>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</si>
  <si>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</si>
  <si>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</si>
  <si>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</si>
  <si>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</si>
  <si>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</si>
  <si>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</si>
  <si>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</si>
  <si>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</si>
  <si>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</si>
  <si>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</si>
  <si>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</si>
  <si>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</si>
  <si>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</si>
  <si>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</si>
  <si>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</si>
  <si>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</si>
  <si>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</si>
  <si>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</si>
  <si>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</si>
  <si>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</si>
  <si>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</si>
  <si>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</si>
  <si>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</si>
  <si>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</si>
  <si>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</si>
  <si>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</si>
  <si>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</si>
  <si>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</si>
  <si>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</si>
  <si>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</si>
  <si>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</si>
  <si>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</si>
  <si>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</si>
  <si>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</si>
  <si>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</si>
  <si>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</si>
  <si>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</si>
  <si>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</si>
  <si>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</si>
  <si>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</si>
  <si>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</si>
  <si>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</si>
  <si>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</si>
  <si>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</si>
  <si>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</si>
  <si>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</si>
  <si>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</si>
  <si>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</si>
  <si>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</si>
  <si>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</si>
  <si>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</si>
  <si>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</si>
  <si>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</si>
  <si>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</si>
  <si>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</si>
  <si>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</si>
  <si>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</si>
  <si>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</si>
  <si>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</si>
  <si>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</si>
  <si>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</si>
  <si>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</si>
  <si>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</si>
  <si>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</si>
  <si>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</si>
  <si>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</si>
  <si>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</si>
  <si>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</si>
  <si>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</si>
  <si>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</si>
  <si>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</si>
  <si>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</si>
  <si>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</si>
  <si>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</si>
  <si>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</si>
  <si>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</si>
  <si>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</si>
  <si>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</si>
  <si>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</si>
  <si>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</si>
  <si>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</si>
  <si>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</si>
  <si>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</si>
  <si>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</si>
  <si>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</si>
  <si>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</si>
  <si>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</si>
  <si>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</si>
  <si>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</si>
  <si>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</si>
  <si>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</si>
  <si>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</si>
  <si>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</si>
  <si>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</si>
  <si>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</si>
  <si>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</si>
  <si>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</si>
  <si>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</si>
  <si>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</si>
  <si>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</si>
  <si>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</si>
  <si>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</si>
  <si>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</si>
  <si>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</si>
  <si>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</si>
  <si>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</si>
  <si>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</si>
  <si>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</si>
  <si>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</si>
  <si>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</si>
  <si>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</si>
  <si>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</si>
  <si>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</si>
  <si>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</si>
  <si>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</si>
  <si>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</si>
  <si>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</si>
  <si>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</si>
  <si>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</si>
  <si>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</si>
  <si>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</si>
  <si>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</si>
  <si>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</si>
  <si>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</si>
  <si>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</si>
  <si>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</si>
  <si>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</si>
  <si>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</si>
  <si>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</si>
  <si>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</si>
  <si>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</si>
  <si>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</si>
  <si>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</si>
  <si>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</si>
  <si>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</si>
  <si>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</si>
  <si>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</si>
  <si>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</si>
  <si>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</si>
  <si>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</si>
  <si>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</si>
  <si>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</si>
  <si>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</si>
  <si>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</si>
  <si>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</si>
  <si>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</si>
  <si>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</si>
  <si>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</si>
  <si>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</si>
  <si>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</si>
  <si>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</si>
  <si>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</si>
  <si>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</si>
  <si>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</si>
  <si>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</si>
  <si>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</si>
  <si>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</si>
  <si>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</si>
  <si>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</si>
  <si>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</si>
  <si>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</si>
  <si>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</si>
  <si>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</si>
  <si>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</si>
  <si>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</si>
  <si>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</si>
  <si>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</si>
  <si>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</si>
  <si>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</si>
  <si>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</si>
  <si>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</si>
  <si>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</si>
  <si>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</si>
  <si>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</si>
  <si>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</si>
  <si>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</si>
  <si>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</si>
  <si>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</si>
  <si>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</si>
  <si>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</si>
  <si>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</si>
  <si>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</si>
  <si>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</si>
  <si>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</si>
  <si>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</si>
  <si>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</si>
  <si>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</si>
  <si>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</si>
  <si>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</si>
  <si>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</si>
  <si>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</si>
  <si>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</si>
  <si>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</si>
  <si>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</si>
  <si>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</si>
  <si>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</si>
  <si>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</si>
  <si>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</si>
  <si>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</si>
  <si>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</si>
  <si>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</si>
  <si>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</si>
  <si>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</si>
  <si>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</si>
  <si>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</si>
  <si>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</si>
  <si>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</si>
  <si>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</si>
  <si>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</si>
  <si>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</si>
  <si>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</si>
  <si>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</si>
  <si>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</si>
  <si>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</si>
  <si>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</si>
  <si>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</si>
  <si>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</si>
  <si>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</si>
  <si>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</si>
  <si>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</si>
  <si>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</si>
  <si>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</si>
  <si>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</si>
  <si>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</si>
  <si>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</si>
  <si>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</si>
  <si>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</si>
  <si>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</si>
  <si>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</si>
  <si>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</si>
  <si>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</si>
  <si>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</si>
  <si>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</si>
  <si>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</si>
  <si>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</si>
  <si>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</si>
  <si>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</si>
  <si>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</si>
  <si>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</si>
  <si>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</si>
  <si>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</si>
  <si>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</si>
  <si>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</si>
  <si>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</si>
  <si>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</si>
  <si>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</si>
  <si>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</si>
  <si>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</si>
  <si>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</si>
  <si>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</si>
  <si>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</si>
  <si>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</si>
  <si>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</si>
  <si>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</si>
  <si>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</si>
  <si>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</si>
  <si>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</si>
  <si>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</si>
  <si>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</si>
  <si>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</si>
  <si>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</si>
  <si>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</si>
  <si>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</si>
  <si>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</si>
  <si>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</si>
  <si>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</si>
  <si>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</si>
  <si>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</si>
  <si>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</si>
  <si>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</si>
  <si>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</si>
  <si>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</si>
  <si>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</si>
  <si>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</si>
  <si>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</si>
  <si>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</si>
  <si>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</si>
  <si>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</si>
  <si>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</si>
  <si>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</si>
  <si>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</si>
  <si>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</si>
  <si>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</si>
  <si>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</si>
  <si>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</si>
  <si>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</si>
  <si>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</si>
  <si>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</si>
  <si>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</si>
  <si>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</si>
  <si>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</si>
  <si>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</si>
  <si>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</si>
  <si>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</si>
  <si>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</si>
  <si>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</si>
  <si>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</si>
  <si>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</si>
  <si>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</si>
  <si>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</si>
  <si>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</si>
  <si>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</si>
  <si>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</si>
  <si>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</si>
  <si>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</si>
  <si>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</si>
  <si>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</si>
  <si>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</si>
  <si>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</si>
  <si>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</si>
  <si>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</si>
  <si>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</si>
  <si>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</si>
  <si>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</si>
  <si>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</si>
  <si>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</si>
  <si>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</si>
  <si>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</si>
  <si>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</si>
  <si>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</si>
  <si>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</si>
  <si>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</si>
  <si>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</si>
  <si>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</si>
  <si>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</si>
  <si>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</si>
  <si>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</si>
  <si>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</si>
  <si>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</si>
  <si>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</si>
  <si>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</si>
  <si>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</si>
  <si>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</si>
  <si>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</si>
  <si>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</si>
  <si>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</si>
  <si>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</si>
  <si>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</si>
  <si>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</si>
  <si>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</si>
  <si>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</si>
  <si>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</si>
  <si>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</si>
  <si>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</si>
  <si>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</si>
  <si>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</si>
  <si>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</si>
  <si>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</si>
  <si>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</si>
  <si>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</si>
  <si>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</si>
  <si>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</si>
  <si>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</si>
  <si>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</si>
  <si>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</si>
  <si>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</si>
  <si>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</si>
  <si>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</si>
  <si>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</si>
  <si>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</si>
  <si>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</si>
  <si>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</si>
  <si>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</si>
  <si>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</si>
  <si>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</si>
  <si>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</si>
  <si>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</si>
  <si>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</si>
  <si>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</si>
  <si>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</si>
  <si>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</si>
  <si>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</si>
  <si>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</si>
  <si>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</si>
  <si>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</si>
  <si>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</si>
  <si>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</si>
  <si>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</si>
  <si>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</si>
  <si>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</si>
  <si>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</si>
  <si>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</si>
  <si>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</si>
  <si>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</si>
  <si>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</si>
  <si>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</si>
  <si>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</si>
  <si>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</si>
  <si>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</si>
  <si>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</si>
  <si>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</si>
  <si>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</si>
  <si>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</si>
  <si>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</si>
  <si>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</si>
  <si>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</si>
  <si>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</si>
  <si>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</si>
  <si>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</si>
  <si>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</si>
  <si>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</si>
  <si>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</si>
  <si>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</si>
  <si>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</si>
  <si>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</si>
  <si>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</si>
  <si>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</si>
  <si>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</si>
  <si>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</si>
  <si>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</si>
  <si>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</si>
  <si>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</si>
  <si>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</si>
  <si>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</si>
  <si>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</si>
  <si>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</si>
  <si>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</si>
  <si>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</si>
  <si>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</si>
  <si>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</si>
  <si>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</si>
  <si>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</si>
  <si>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</si>
  <si>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</si>
  <si>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</si>
  <si>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</si>
  <si>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</si>
  <si>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</si>
  <si>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</si>
  <si>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</si>
  <si>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</si>
  <si>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</si>
  <si>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</si>
  <si>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</si>
  <si>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</si>
  <si>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</si>
  <si>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</si>
  <si>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</si>
  <si>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</si>
  <si>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</si>
  <si>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</si>
  <si>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</si>
  <si>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</si>
  <si>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</si>
  <si>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</si>
  <si>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</si>
  <si>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</si>
  <si>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</si>
  <si>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</si>
  <si>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</si>
  <si>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</si>
  <si>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</si>
  <si>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</si>
  <si>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</si>
  <si>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</si>
  <si>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</si>
  <si>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</si>
  <si>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</si>
  <si>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</si>
  <si>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</si>
  <si>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</si>
  <si>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</si>
  <si>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</si>
  <si>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</si>
  <si>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</si>
  <si>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</si>
  <si>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</si>
  <si>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</si>
  <si>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</si>
  <si>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</si>
  <si>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</si>
  <si>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</si>
  <si>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</si>
  <si>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</si>
  <si>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</si>
  <si>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</si>
  <si>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</si>
  <si>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</si>
  <si>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</si>
  <si>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</si>
  <si>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</si>
  <si>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</si>
  <si>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</si>
  <si>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</si>
  <si>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</si>
  <si>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</si>
  <si>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</si>
  <si>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</si>
  <si>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</si>
  <si>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</si>
  <si>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</si>
  <si>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</si>
  <si>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</si>
  <si>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</si>
  <si>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</si>
  <si>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</si>
  <si>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</si>
  <si>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</si>
  <si>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</si>
  <si>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</si>
  <si>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</si>
  <si>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</si>
  <si>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</si>
  <si>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</si>
  <si>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</si>
  <si>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</si>
  <si>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</si>
  <si>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</si>
  <si>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</si>
  <si>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</si>
  <si>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</si>
  <si>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</si>
  <si>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</si>
  <si>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</si>
  <si>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</si>
  <si>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</si>
  <si>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</si>
  <si>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</si>
  <si>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</si>
  <si>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</si>
  <si>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</si>
  <si>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</si>
  <si>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</si>
  <si>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</si>
  <si>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</si>
  <si>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</si>
  <si>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</si>
  <si>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</si>
  <si>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</si>
  <si>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</si>
  <si>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</si>
  <si>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</si>
  <si>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</si>
  <si>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</si>
  <si>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</si>
  <si>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</si>
  <si>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</si>
  <si>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</si>
  <si>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</si>
  <si>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</si>
  <si>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</si>
  <si>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</si>
  <si>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</si>
  <si>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</si>
  <si>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</si>
  <si>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</si>
  <si>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</si>
  <si>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</si>
  <si>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</si>
  <si>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</si>
  <si>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</si>
  <si>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</si>
  <si>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</si>
  <si>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</si>
  <si>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</si>
  <si>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</si>
  <si>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</si>
  <si>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</si>
  <si>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</si>
  <si>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</si>
  <si>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</si>
  <si>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</si>
  <si>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</si>
  <si>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</si>
  <si>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</si>
  <si>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</si>
  <si>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</si>
  <si>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</si>
  <si>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</si>
  <si>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</si>
  <si>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</si>
  <si>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</si>
  <si>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</si>
  <si>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</si>
  <si>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</si>
  <si>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</si>
  <si>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</si>
  <si>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</si>
  <si>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</si>
  <si>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</si>
  <si>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</si>
  <si>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</si>
  <si>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</si>
  <si>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</si>
  <si>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</si>
  <si>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</si>
  <si>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</si>
  <si>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</si>
  <si>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</si>
  <si>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</si>
  <si>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</si>
  <si>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</si>
  <si>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</si>
  <si>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</si>
  <si>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</si>
  <si>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</si>
  <si>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</si>
  <si>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</si>
  <si>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</si>
  <si>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</si>
  <si>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</si>
  <si>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</si>
  <si>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</si>
  <si>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</si>
  <si>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</si>
  <si>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</si>
  <si>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</si>
  <si>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</si>
  <si>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</si>
  <si>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</si>
  <si>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</si>
  <si>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</si>
  <si>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</si>
  <si>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</si>
  <si>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</si>
  <si>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</si>
  <si>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</si>
  <si>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</si>
  <si>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</si>
  <si>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</si>
  <si>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</si>
  <si>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</si>
  <si>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</si>
  <si>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</si>
  <si>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</si>
  <si>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</si>
  <si>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</si>
  <si>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</si>
  <si>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</si>
  <si>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</si>
  <si>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</si>
  <si>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</si>
  <si>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</si>
  <si>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</si>
  <si>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</si>
  <si>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</si>
  <si>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</si>
  <si>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</si>
  <si>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</si>
  <si>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</si>
  <si>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</si>
  <si>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</si>
  <si>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</si>
  <si>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</si>
  <si>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</si>
  <si>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</si>
  <si>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</si>
  <si>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</si>
  <si>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</si>
  <si>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</si>
  <si>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</si>
  <si>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</si>
  <si>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</si>
  <si>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</si>
  <si>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</si>
  <si>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</si>
  <si>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</si>
  <si>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</si>
  <si>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</si>
  <si>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</si>
  <si>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</si>
  <si>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</si>
  <si>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</si>
  <si>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</si>
  <si>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</si>
  <si>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</si>
  <si>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</si>
  <si>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</si>
  <si>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</si>
  <si>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</si>
  <si>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</si>
  <si>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</si>
  <si>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</si>
  <si>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</si>
  <si>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</si>
  <si>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</si>
  <si>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</si>
  <si>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</si>
  <si>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</si>
  <si>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</si>
  <si>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</si>
  <si>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</si>
  <si>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</si>
  <si>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</si>
  <si>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</si>
  <si>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</si>
  <si>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</si>
  <si>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</si>
  <si>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</si>
  <si>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</si>
  <si>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</si>
  <si>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</si>
  <si>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</si>
  <si>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</si>
  <si>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</si>
  <si>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</si>
  <si>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</si>
  <si>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</si>
  <si>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</si>
  <si>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</si>
  <si>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</si>
  <si>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</si>
  <si>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</si>
  <si>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</si>
  <si>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</si>
  <si>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</si>
  <si>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</si>
  <si>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</si>
  <si>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</si>
  <si>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</si>
  <si>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</si>
  <si>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</si>
  <si>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</si>
  <si>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</si>
  <si>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</si>
  <si>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</si>
  <si>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</si>
  <si>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</si>
  <si>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</si>
  <si>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</si>
  <si>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</si>
  <si>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</si>
  <si>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</si>
  <si>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</si>
  <si>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</si>
  <si>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</si>
  <si>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</si>
  <si>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</si>
  <si>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</si>
  <si>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</si>
  <si>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</si>
  <si>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</si>
  <si>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</si>
  <si>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</si>
  <si>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</si>
  <si>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</si>
  <si>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</si>
  <si>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</si>
  <si>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</si>
  <si>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</si>
  <si>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</si>
  <si>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</si>
  <si>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</si>
  <si>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</si>
  <si>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</si>
  <si>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</si>
  <si>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</si>
  <si>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</si>
  <si>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</si>
  <si>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</si>
  <si>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</si>
  <si>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</si>
  <si>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</si>
  <si>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</si>
  <si>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</si>
  <si>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</si>
  <si>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</si>
  <si>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</si>
  <si>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</si>
  <si>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</si>
  <si>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</si>
  <si>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</si>
  <si>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</si>
  <si>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</si>
  <si>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</si>
  <si>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</si>
  <si>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</si>
  <si>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</si>
  <si>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</si>
  <si>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</si>
  <si>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</si>
  <si>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</si>
  <si>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</si>
  <si>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</si>
  <si>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</si>
  <si>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</si>
  <si>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</si>
  <si>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</si>
  <si>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</si>
  <si>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</si>
  <si>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</si>
  <si>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</si>
  <si>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</si>
  <si>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</si>
  <si>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</si>
  <si>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</si>
  <si>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</si>
  <si>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</si>
  <si>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</si>
  <si>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</si>
  <si>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</si>
  <si>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</si>
  <si>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</si>
  <si>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</si>
  <si>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</si>
  <si>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</si>
  <si>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</si>
  <si>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</si>
  <si>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</si>
  <si>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</si>
  <si>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</si>
  <si>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</si>
  <si>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</si>
  <si>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</si>
  <si>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</si>
  <si>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</si>
  <si>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</si>
  <si>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</si>
  <si>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</si>
  <si>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</si>
  <si>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</si>
  <si>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</si>
  <si>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</si>
  <si>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</si>
  <si>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</si>
  <si>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</si>
  <si>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</si>
  <si>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</si>
  <si>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</si>
  <si>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</si>
  <si>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</si>
  <si>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</si>
  <si>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</si>
  <si>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</si>
  <si>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</si>
  <si>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</si>
  <si>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</si>
  <si>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</si>
  <si>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</si>
  <si>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</si>
  <si>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</si>
  <si>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</si>
  <si>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</si>
  <si>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</si>
  <si>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</si>
  <si>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</si>
  <si>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</si>
  <si>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</si>
  <si>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</si>
  <si>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</si>
  <si>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</si>
  <si>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</si>
  <si>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</si>
  <si>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</si>
  <si>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</si>
  <si>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</si>
  <si>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</si>
  <si>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</si>
  <si>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</si>
  <si>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</si>
  <si>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</si>
  <si>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</si>
  <si>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</si>
  <si>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</si>
  <si>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</si>
  <si>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</si>
  <si>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</si>
  <si>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</si>
  <si>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</si>
  <si>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</si>
  <si>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</si>
  <si>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</si>
  <si>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</si>
  <si>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</si>
  <si>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</si>
  <si>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</si>
  <si>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</si>
  <si>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</si>
  <si>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</si>
  <si>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</si>
  <si>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</si>
  <si>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</si>
  <si>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</si>
  <si>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</si>
  <si>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</si>
  <si>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</si>
  <si>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</si>
  <si>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</si>
  <si>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</si>
  <si>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</si>
  <si>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</si>
  <si>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</si>
  <si>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</si>
  <si>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</si>
  <si>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</si>
  <si>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</si>
  <si>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</si>
  <si>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</si>
  <si>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</si>
  <si>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</si>
  <si>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</si>
  <si>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</si>
  <si>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</si>
  <si>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</si>
  <si>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</si>
  <si>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</si>
  <si>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</si>
  <si>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</si>
  <si>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</si>
  <si>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</si>
  <si>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</si>
  <si>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</si>
  <si>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</si>
  <si>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</si>
  <si>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</si>
  <si>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</si>
  <si>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</si>
  <si>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</si>
  <si>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</si>
  <si>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</si>
  <si>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</si>
  <si>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</si>
  <si>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</si>
  <si>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</si>
  <si>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</si>
  <si>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</si>
  <si>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</si>
  <si>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</si>
  <si>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</si>
  <si>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</si>
  <si>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</si>
  <si>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</si>
  <si>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</si>
  <si>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</si>
  <si>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</si>
  <si>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</si>
  <si>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</si>
  <si>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</si>
  <si>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</si>
  <si>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</si>
  <si>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</si>
  <si>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</si>
  <si>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</si>
  <si>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</si>
  <si>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</si>
  <si>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</si>
  <si>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</si>
  <si>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</si>
  <si>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</si>
  <si>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</si>
  <si>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</si>
  <si>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</si>
  <si>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</si>
  <si>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</si>
  <si>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</si>
  <si>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</si>
  <si>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</si>
  <si>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</si>
  <si>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</si>
  <si>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</si>
  <si>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</si>
  <si>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</si>
  <si>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</si>
  <si>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</si>
  <si>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</si>
  <si>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</si>
  <si>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</si>
  <si>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</si>
  <si>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</si>
  <si>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</si>
  <si>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</si>
  <si>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</si>
  <si>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</si>
  <si>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</si>
  <si>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</si>
  <si>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</si>
  <si>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</si>
  <si>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</si>
  <si>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</si>
  <si>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</si>
  <si>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</si>
  <si>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</si>
  <si>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</si>
  <si>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</si>
  <si>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</si>
  <si>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</si>
  <si>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</si>
  <si>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</si>
  <si>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</si>
  <si>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</si>
  <si>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</si>
  <si>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</si>
  <si>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</si>
  <si>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</si>
  <si>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</si>
  <si>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</si>
  <si>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</si>
  <si>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</si>
  <si>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</si>
  <si>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</si>
  <si>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</si>
  <si>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</si>
  <si>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</si>
  <si>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</si>
  <si>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</si>
  <si>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</si>
  <si>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</si>
  <si>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</si>
  <si>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</si>
  <si>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</si>
  <si>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</si>
  <si>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</si>
  <si>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</si>
  <si>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</si>
  <si>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</si>
  <si>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</si>
  <si>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</si>
  <si>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</si>
  <si>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</si>
  <si>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</si>
  <si>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</si>
  <si>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</si>
  <si>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</si>
  <si>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</si>
  <si>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</si>
  <si>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</si>
  <si>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</si>
  <si>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</si>
  <si>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</si>
  <si>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</si>
  <si>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</si>
  <si>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</si>
  <si>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</si>
  <si>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</si>
  <si>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</si>
  <si>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</si>
  <si>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</si>
  <si>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</si>
  <si>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</si>
  <si>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</si>
  <si>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</si>
  <si>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</si>
  <si>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</si>
  <si>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</si>
  <si>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</si>
  <si>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</si>
  <si>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</si>
  <si>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</si>
  <si>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</si>
  <si>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</si>
  <si>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</si>
  <si>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</si>
  <si>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</si>
  <si>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</si>
  <si>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</si>
  <si>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</si>
  <si>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</si>
  <si>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</si>
  <si>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</si>
  <si>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</si>
  <si>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</si>
  <si>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</si>
  <si>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</si>
  <si>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</si>
  <si>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</si>
  <si>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</si>
  <si>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</si>
  <si>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</si>
  <si>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</si>
  <si>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</si>
  <si>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</si>
  <si>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</si>
  <si>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</si>
  <si>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</si>
  <si>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</si>
  <si>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</si>
  <si>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</si>
  <si>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</si>
  <si>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</si>
  <si>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</si>
  <si>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</si>
  <si>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</si>
  <si>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</si>
  <si>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</si>
  <si>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</si>
  <si>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</si>
  <si>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</si>
  <si>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</si>
  <si>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</si>
  <si>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</si>
  <si>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</si>
  <si>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</si>
  <si>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</si>
  <si>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</si>
  <si>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</si>
  <si>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</si>
  <si>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</si>
  <si>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</si>
  <si>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</si>
  <si>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</si>
  <si>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</si>
  <si>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</si>
  <si>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</si>
  <si>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</si>
  <si>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</si>
  <si>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</si>
  <si>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</si>
  <si>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</si>
  <si>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</si>
  <si>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</si>
  <si>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</si>
  <si>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</si>
  <si>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</si>
  <si>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</si>
  <si>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</si>
  <si>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</si>
  <si>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</si>
  <si>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</si>
  <si>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</si>
  <si>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</si>
  <si>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</si>
  <si>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</si>
  <si>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</si>
  <si>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</si>
  <si>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</si>
  <si>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</si>
  <si>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</si>
  <si>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</si>
  <si>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</si>
  <si>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</si>
  <si>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</si>
  <si>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</si>
  <si>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</si>
  <si>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</si>
  <si>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</si>
  <si>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</si>
  <si>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</si>
  <si>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</si>
  <si>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</si>
  <si>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</si>
  <si>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</si>
  <si>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</si>
  <si>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</si>
  <si>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</si>
  <si>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</si>
  <si>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</si>
  <si>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</si>
  <si>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</si>
  <si>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</si>
  <si>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</si>
  <si>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</si>
  <si>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</si>
  <si>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</si>
  <si>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</si>
  <si>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</si>
  <si>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</si>
  <si>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</si>
  <si>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</si>
  <si>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</si>
  <si>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</si>
  <si>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</si>
  <si>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</si>
  <si>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</si>
  <si>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</si>
  <si>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</si>
  <si>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</si>
  <si>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</si>
  <si>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</si>
  <si>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</si>
  <si>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</si>
  <si>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</si>
  <si>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</si>
  <si>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</si>
  <si>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</si>
  <si>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</si>
  <si>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</si>
  <si>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</si>
  <si>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</si>
  <si>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</si>
  <si>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</si>
  <si>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</si>
  <si>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</si>
  <si>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</si>
  <si>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</si>
  <si>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</si>
  <si>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</si>
  <si>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</si>
  <si>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</si>
  <si>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</si>
  <si>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</si>
  <si>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</si>
  <si>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</si>
  <si>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</si>
  <si>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</si>
  <si>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</si>
  <si>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</si>
  <si>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</si>
  <si>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</si>
  <si>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</si>
  <si>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</si>
  <si>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</si>
  <si>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</si>
  <si>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</si>
  <si>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</si>
  <si>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</si>
  <si>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</si>
  <si>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</si>
  <si>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</si>
  <si>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</si>
  <si>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</si>
  <si>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</si>
  <si>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</si>
  <si>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</si>
  <si>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</si>
  <si>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</si>
  <si>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</si>
  <si>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</si>
  <si>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</si>
  <si>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</si>
  <si>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</si>
  <si>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</si>
  <si>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</si>
  <si>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</si>
  <si>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</si>
  <si>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</si>
  <si>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</si>
  <si>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</si>
  <si>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</si>
  <si>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</si>
  <si>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</si>
  <si>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</si>
  <si>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</si>
  <si>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</si>
  <si>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</si>
  <si>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</si>
  <si>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</si>
  <si>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</si>
  <si>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</si>
  <si>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</si>
  <si>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</si>
  <si>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</si>
  <si>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</si>
  <si>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</si>
  <si>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</si>
  <si>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</si>
  <si>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</si>
  <si>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</si>
  <si>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</si>
  <si>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</si>
  <si>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</si>
  <si>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</si>
  <si>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</si>
  <si>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</si>
  <si>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</si>
  <si>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</si>
  <si>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</si>
  <si>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</si>
  <si>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</si>
  <si>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</si>
  <si>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</si>
  <si>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</si>
  <si>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</si>
  <si>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</si>
  <si>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</si>
  <si>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</si>
  <si>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</si>
  <si>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</si>
  <si>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</si>
  <si>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</si>
  <si>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</si>
  <si>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</si>
  <si>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</si>
  <si>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</si>
  <si>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</si>
  <si>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</si>
  <si>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</si>
  <si>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</si>
  <si>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</si>
  <si>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</si>
  <si>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</si>
  <si>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</si>
  <si>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</si>
  <si>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</si>
  <si>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</si>
  <si>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</si>
  <si>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</si>
  <si>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</si>
  <si>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</si>
  <si>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</si>
  <si>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</si>
  <si>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</si>
  <si>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</si>
  <si>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</si>
  <si>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</si>
  <si>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</si>
  <si>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</si>
  <si>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</si>
  <si>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</si>
  <si>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</si>
  <si>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</si>
  <si>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</si>
  <si>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</si>
  <si>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</si>
  <si>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</si>
  <si>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</si>
  <si>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</si>
  <si>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</si>
  <si>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</si>
  <si>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</si>
  <si>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</si>
  <si>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</si>
  <si>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</si>
  <si>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</si>
  <si>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</si>
  <si>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</si>
  <si>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</si>
  <si>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</si>
  <si>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</si>
  <si>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</si>
  <si>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</si>
  <si>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</si>
  <si>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</si>
  <si>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</si>
  <si>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</si>
  <si>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</si>
  <si>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</si>
  <si>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</si>
  <si>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</si>
  <si>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</si>
  <si>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</si>
  <si>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</si>
  <si>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</si>
  <si>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</si>
  <si>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</si>
  <si>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</si>
  <si>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</si>
  <si>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</si>
  <si>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</si>
  <si>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</si>
  <si>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</si>
  <si>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</si>
  <si>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</si>
  <si>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</si>
  <si>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</si>
  <si>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</si>
  <si>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</si>
  <si>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</si>
  <si>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</si>
  <si>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</si>
  <si>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</si>
  <si>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</si>
  <si>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</si>
  <si>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</si>
  <si>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</si>
  <si>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</si>
  <si>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</si>
  <si>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</si>
  <si>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</si>
  <si>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</si>
  <si>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</si>
  <si>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</si>
  <si>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</si>
  <si>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</si>
  <si>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</si>
  <si>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</si>
  <si>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</si>
  <si>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</si>
  <si>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</si>
  <si>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</si>
  <si>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</si>
  <si>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</si>
  <si>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</si>
  <si>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</si>
  <si>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</si>
  <si>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</si>
  <si>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</si>
  <si>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</si>
  <si>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</si>
  <si>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</si>
  <si>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</si>
  <si>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</si>
  <si>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</si>
  <si>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</si>
  <si>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</si>
  <si>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</si>
  <si>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</si>
  <si>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</si>
  <si>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</si>
  <si>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</si>
  <si>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</si>
  <si>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</si>
  <si>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</si>
  <si>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</si>
  <si>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</si>
  <si>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</si>
  <si>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</si>
  <si>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</si>
  <si>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</si>
  <si>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</si>
  <si>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</si>
  <si>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</si>
  <si>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</si>
  <si>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</si>
  <si>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</si>
  <si>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</si>
  <si>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</si>
  <si>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</si>
  <si>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</si>
  <si>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</si>
  <si>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</si>
  <si>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</si>
  <si>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</si>
  <si>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</si>
  <si>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</si>
  <si>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</si>
  <si>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</si>
  <si>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</si>
  <si>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</si>
  <si>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</si>
  <si>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</si>
  <si>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</si>
  <si>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</si>
  <si>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</si>
  <si>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</si>
  <si>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</si>
  <si>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</si>
  <si>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</si>
  <si>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</si>
  <si>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</si>
  <si>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</si>
  <si>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</si>
  <si>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</si>
  <si>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</si>
  <si>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</si>
  <si>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</si>
  <si>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</si>
  <si>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</si>
  <si>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</si>
  <si>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</si>
  <si>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</si>
  <si>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</si>
  <si>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</si>
  <si>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</si>
  <si>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</si>
  <si>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</si>
  <si>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</si>
  <si>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</si>
  <si>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</si>
  <si>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</si>
  <si>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</si>
  <si>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</si>
  <si>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</si>
  <si>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</si>
  <si>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</si>
  <si>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</si>
  <si>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</si>
  <si>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</si>
  <si>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</si>
  <si>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</si>
  <si>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</si>
  <si>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</si>
  <si>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</si>
  <si>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</si>
  <si>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</si>
  <si>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</si>
  <si>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</si>
  <si>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</si>
  <si>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</si>
  <si>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</si>
  <si>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</si>
  <si>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</si>
  <si>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</si>
  <si>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</si>
  <si>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</si>
  <si>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</si>
  <si>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</si>
  <si>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</si>
  <si>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</si>
  <si>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</si>
  <si>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</si>
  <si>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</si>
  <si>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</si>
  <si>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</si>
  <si>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</si>
  <si>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</si>
  <si>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</si>
  <si>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</si>
  <si>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</si>
  <si>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</si>
  <si>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</si>
  <si>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</si>
  <si>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</si>
  <si>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</si>
  <si>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</si>
  <si>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</si>
  <si>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</si>
  <si>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</si>
  <si>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</si>
  <si>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</si>
  <si>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</si>
  <si>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</si>
  <si>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</si>
  <si>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</si>
  <si>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</si>
  <si>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</si>
  <si>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</si>
  <si>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</si>
  <si>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</si>
  <si>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</si>
  <si>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</si>
  <si>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</si>
  <si>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</si>
  <si>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</si>
  <si>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</si>
  <si>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</si>
  <si>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</si>
  <si>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</si>
  <si>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</si>
  <si>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</si>
  <si>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</si>
  <si>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</si>
  <si>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</si>
  <si>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</si>
  <si>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</si>
  <si>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</si>
  <si>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</si>
  <si>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</si>
  <si>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</si>
  <si>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</si>
  <si>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</si>
  <si>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</si>
  <si>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</si>
  <si>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</si>
  <si>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</si>
  <si>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</si>
  <si>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</si>
  <si>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</si>
  <si>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</si>
  <si>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</si>
  <si>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</si>
  <si>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</si>
  <si>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</si>
  <si>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</si>
  <si>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</si>
  <si>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</si>
  <si>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</si>
  <si>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</si>
  <si>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</si>
  <si>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</si>
  <si>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</si>
  <si>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</si>
  <si>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</si>
  <si>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</si>
  <si>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</si>
  <si>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</si>
  <si>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</si>
  <si>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</si>
  <si>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</si>
  <si>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</si>
  <si>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</si>
  <si>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</si>
  <si>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</si>
  <si>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</si>
  <si>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</si>
  <si>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</si>
  <si>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</si>
  <si>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</si>
  <si>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</si>
  <si>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</si>
  <si>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</si>
  <si>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</si>
  <si>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</si>
  <si>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</si>
  <si>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</si>
  <si>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</si>
  <si>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</si>
  <si>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</si>
  <si>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</si>
  <si>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</si>
  <si>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</si>
  <si>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</si>
  <si>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</si>
  <si>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</si>
  <si>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</si>
  <si>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</si>
  <si>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</si>
  <si>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</si>
  <si>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</si>
  <si>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</si>
  <si>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</si>
  <si>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</si>
  <si>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</si>
  <si>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</si>
  <si>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</si>
  <si>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</si>
  <si>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</si>
  <si>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</si>
  <si>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</si>
  <si>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</si>
  <si>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</si>
  <si>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</si>
  <si>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</si>
  <si>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</si>
  <si>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</si>
  <si>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</si>
  <si>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</si>
  <si>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</si>
  <si>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</si>
  <si>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</si>
  <si>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</si>
  <si>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</si>
  <si>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</si>
  <si>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</si>
  <si>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</si>
  <si>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</si>
  <si>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</si>
  <si>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</si>
  <si>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</si>
  <si>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</si>
  <si>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</si>
  <si>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</si>
  <si>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</si>
  <si>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</si>
  <si>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</si>
  <si>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</si>
  <si>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</si>
  <si>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</si>
  <si>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</si>
  <si>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</si>
  <si>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</si>
  <si>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</si>
  <si>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</si>
  <si>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</si>
  <si>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</si>
  <si>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</si>
  <si>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</si>
  <si>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</si>
  <si>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</si>
  <si>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</si>
  <si>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</si>
  <si>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</si>
  <si>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</si>
  <si>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</si>
  <si>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</si>
  <si>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</si>
  <si>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</si>
  <si>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</si>
  <si>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</si>
  <si>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</si>
  <si>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</si>
  <si>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</si>
  <si>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</si>
  <si>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</si>
  <si>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</si>
  <si>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</si>
  <si>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</si>
  <si>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</si>
  <si>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</si>
  <si>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</si>
  <si>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</si>
  <si>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</si>
  <si>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</si>
  <si>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</si>
  <si>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</si>
  <si>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</si>
  <si>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</si>
  <si>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</si>
  <si>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</si>
  <si>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</si>
  <si>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</si>
  <si>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</si>
  <si>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</si>
  <si>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</si>
  <si>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</si>
  <si>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</si>
  <si>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</si>
  <si>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</si>
  <si>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</si>
  <si>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</si>
  <si>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</si>
  <si>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</si>
  <si>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</si>
  <si>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</si>
  <si>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</si>
  <si>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</si>
  <si>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</si>
  <si>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</si>
  <si>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</si>
  <si>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</si>
  <si>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</si>
  <si>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</si>
  <si>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</si>
  <si>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</si>
  <si>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</si>
  <si>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</si>
  <si>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</si>
  <si>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</si>
  <si>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</si>
  <si>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</si>
  <si>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</si>
  <si>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</si>
  <si>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</si>
  <si>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</si>
  <si>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</si>
  <si>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</si>
  <si>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</si>
  <si>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</si>
  <si>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</si>
  <si>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</si>
  <si>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</si>
  <si>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</si>
  <si>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</si>
  <si>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</si>
  <si>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</si>
  <si>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</si>
  <si>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</si>
  <si>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</si>
  <si>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</si>
  <si>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</si>
  <si>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</si>
  <si>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</si>
  <si>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</si>
  <si>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</si>
  <si>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</si>
  <si>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</si>
  <si>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</si>
  <si>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</si>
  <si>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</si>
  <si>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</si>
  <si>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</si>
  <si>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</si>
  <si>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</si>
  <si>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</si>
  <si>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</si>
  <si>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</si>
  <si>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</si>
  <si>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</si>
  <si>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</si>
  <si>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</si>
  <si>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</si>
  <si>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</si>
  <si>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</si>
  <si>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</si>
  <si>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</si>
  <si>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</si>
  <si>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</si>
  <si>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</si>
  <si>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</si>
  <si>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</si>
  <si>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</si>
  <si>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</si>
  <si>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</si>
  <si>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</si>
  <si>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</si>
  <si>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</si>
  <si>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</si>
  <si>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</si>
  <si>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</si>
  <si>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</si>
  <si>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</si>
  <si>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</si>
  <si>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</si>
  <si>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</si>
  <si>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</si>
  <si>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</si>
  <si>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</si>
  <si>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</si>
  <si>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</si>
  <si>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</si>
  <si>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</si>
  <si>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</si>
  <si>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</si>
  <si>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</si>
  <si>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</si>
  <si>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</si>
  <si>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</si>
  <si>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</si>
  <si>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</si>
  <si>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</si>
  <si>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</si>
  <si>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</si>
  <si>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</si>
  <si>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</si>
  <si>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</si>
  <si>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</si>
  <si>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</si>
  <si>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</si>
  <si>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</si>
  <si>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</si>
  <si>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</si>
  <si>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</si>
  <si>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</si>
  <si>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</si>
  <si>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</si>
  <si>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</si>
  <si>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</si>
  <si>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</si>
  <si>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</si>
  <si>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</si>
  <si>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</si>
  <si>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</si>
  <si>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</si>
  <si>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</si>
  <si>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</si>
  <si>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</si>
  <si>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</si>
  <si>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</si>
  <si>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</si>
  <si>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</si>
  <si>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</si>
  <si>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</si>
  <si>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</si>
  <si>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</si>
  <si>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</si>
  <si>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</si>
  <si>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</si>
  <si>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</si>
  <si>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</si>
  <si>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</si>
  <si>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</si>
  <si>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</si>
  <si>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</si>
  <si>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</si>
  <si>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</si>
  <si>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</si>
  <si>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</si>
  <si>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</si>
  <si>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</si>
  <si>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</si>
  <si>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</si>
  <si>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</si>
  <si>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</si>
  <si>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</si>
  <si>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</si>
  <si>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</si>
  <si>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</si>
  <si>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</si>
  <si>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</si>
  <si>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</si>
  <si>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</si>
  <si>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</si>
  <si>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</si>
  <si>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</si>
  <si>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</si>
  <si>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</si>
  <si>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</si>
  <si>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</si>
  <si>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</si>
  <si>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</si>
  <si>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</si>
  <si>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</si>
  <si>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</si>
  <si>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</si>
  <si>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</si>
  <si>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</si>
  <si>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</si>
  <si>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</si>
  <si>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</si>
  <si>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</si>
  <si>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</si>
  <si>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</si>
  <si>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</si>
  <si>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</si>
  <si>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</si>
  <si>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</si>
  <si>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</si>
  <si>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</si>
  <si>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</si>
  <si>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</si>
  <si>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</si>
  <si>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</si>
  <si>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</si>
  <si>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</si>
  <si>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</si>
  <si>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</si>
  <si>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</si>
  <si>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</si>
  <si>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</si>
  <si>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</si>
  <si>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</si>
  <si>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</si>
  <si>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</si>
  <si>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</si>
  <si>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</si>
  <si>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</si>
  <si>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</si>
  <si>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</si>
  <si>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</si>
  <si>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</si>
  <si>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</si>
  <si>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</si>
  <si>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</si>
  <si>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</si>
  <si>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</si>
  <si>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</si>
  <si>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</si>
  <si>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</si>
  <si>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</si>
  <si>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</si>
  <si>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</si>
  <si>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</si>
  <si>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</si>
  <si>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</si>
  <si>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</si>
  <si>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</si>
  <si>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</si>
  <si>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</si>
  <si>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</si>
  <si>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</si>
  <si>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</si>
  <si>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</si>
  <si>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</si>
  <si>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</si>
  <si>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</si>
  <si>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</si>
  <si>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</si>
  <si>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</si>
  <si>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</si>
  <si>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</si>
  <si>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</si>
  <si>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</si>
  <si>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</si>
  <si>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</si>
  <si>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</si>
  <si>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</si>
  <si>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</si>
  <si>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</si>
  <si>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</si>
  <si>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</si>
  <si>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</si>
  <si>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</si>
  <si>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</si>
  <si>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</si>
  <si>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</si>
  <si>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</si>
  <si>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</si>
  <si>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</si>
  <si>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</si>
  <si>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</si>
  <si>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</si>
  <si>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</si>
  <si>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</si>
  <si>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</si>
  <si>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</si>
  <si>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</si>
  <si>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</si>
  <si>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</si>
  <si>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</si>
  <si>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</si>
  <si>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</si>
  <si>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</si>
  <si>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</si>
  <si>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</si>
  <si>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</si>
  <si>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</si>
  <si>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</si>
  <si>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</si>
  <si>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</si>
  <si>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</si>
  <si>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</si>
  <si>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</si>
  <si>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</si>
  <si>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</si>
  <si>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</si>
  <si>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</si>
  <si>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</si>
  <si>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</si>
  <si>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</si>
  <si>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</si>
  <si>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</si>
  <si>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</si>
  <si>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</si>
  <si>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</si>
  <si>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</si>
  <si>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</si>
  <si>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</si>
  <si>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</si>
  <si>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</si>
  <si>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</si>
  <si>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</si>
  <si>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</si>
  <si>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</si>
  <si>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</si>
  <si>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</si>
  <si>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</si>
  <si>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</si>
  <si>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</si>
  <si>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</si>
  <si>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</si>
  <si>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</si>
  <si>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</si>
  <si>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</si>
  <si>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</si>
  <si>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</si>
  <si>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</si>
  <si>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</si>
  <si>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</si>
  <si>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</si>
  <si>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</si>
  <si>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</si>
  <si>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</si>
  <si>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</si>
  <si>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</si>
  <si>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</si>
  <si>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</si>
  <si>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</si>
  <si>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</si>
  <si>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</si>
  <si>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</si>
  <si>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</si>
  <si>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</si>
  <si>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</si>
  <si>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</si>
  <si>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</si>
  <si>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</si>
  <si>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</si>
  <si>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</si>
  <si>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</si>
  <si>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</si>
  <si>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</si>
  <si>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</si>
  <si>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</si>
  <si>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</si>
  <si>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</si>
  <si>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</si>
  <si>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</si>
  <si>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</si>
  <si>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</si>
  <si>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</si>
  <si>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</si>
  <si>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</si>
  <si>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</si>
  <si>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</si>
  <si>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</si>
  <si>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</si>
  <si>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</si>
  <si>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</si>
  <si>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</si>
  <si>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</si>
  <si>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</si>
  <si>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</si>
  <si>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</si>
  <si>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</si>
  <si>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</si>
  <si>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</si>
  <si>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</si>
  <si>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</si>
  <si>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</si>
  <si>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</si>
  <si>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</si>
  <si>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</si>
  <si>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</si>
  <si>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</si>
  <si>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</si>
  <si>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</si>
  <si>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</si>
  <si>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</si>
  <si>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</si>
  <si>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</si>
  <si>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</si>
  <si>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</si>
  <si>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</si>
  <si>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</si>
  <si>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</si>
  <si>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</si>
  <si>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</si>
  <si>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</si>
  <si>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</si>
  <si>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</si>
  <si>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</si>
  <si>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</si>
  <si>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</si>
  <si>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</si>
  <si>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</si>
  <si>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</si>
  <si>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</si>
  <si>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</si>
  <si>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</si>
  <si>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</si>
  <si>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</si>
  <si>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</si>
  <si>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</si>
  <si>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</si>
  <si>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</si>
  <si>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</si>
  <si>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</si>
  <si>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</si>
  <si>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</si>
  <si>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</si>
  <si>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</si>
  <si>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</si>
  <si>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</si>
  <si>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</si>
  <si>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</si>
  <si>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</si>
  <si>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</si>
  <si>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</si>
  <si>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</si>
  <si>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</si>
  <si>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</si>
  <si>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</si>
  <si>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</si>
  <si>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</si>
  <si>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</si>
  <si>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</si>
  <si>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</si>
  <si>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</si>
  <si>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</si>
  <si>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</si>
  <si>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</si>
  <si>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</si>
  <si>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</si>
  <si>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</si>
  <si>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</si>
  <si>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</si>
  <si>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</si>
  <si>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</si>
  <si>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</si>
  <si>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</si>
  <si>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</si>
  <si>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</si>
  <si>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</si>
  <si>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</si>
  <si>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</si>
  <si>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</si>
  <si>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</si>
  <si>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</si>
  <si>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</si>
  <si>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</si>
  <si>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</si>
  <si>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</si>
  <si>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</si>
  <si>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</si>
  <si>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</si>
  <si>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</si>
  <si>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</si>
  <si>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</si>
  <si>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</si>
  <si>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</si>
  <si>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</si>
  <si>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</si>
  <si>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</si>
  <si>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</si>
  <si>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</si>
  <si>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</si>
  <si>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</si>
  <si>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</si>
  <si>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</si>
  <si>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</si>
  <si>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</si>
  <si>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</si>
  <si>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</si>
  <si>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</si>
  <si>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</si>
  <si>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</si>
  <si>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</si>
  <si>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</si>
  <si>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</si>
  <si>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</si>
  <si>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</si>
  <si>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</si>
  <si>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</si>
  <si>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</si>
  <si>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</si>
  <si>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</si>
  <si>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</si>
  <si>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</si>
  <si>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</si>
  <si>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</si>
  <si>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</si>
  <si>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</si>
  <si>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</si>
  <si>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</si>
  <si>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</si>
  <si>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</si>
  <si>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</si>
  <si>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</si>
  <si>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</si>
  <si>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</si>
  <si>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</si>
  <si>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</si>
  <si>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</si>
  <si>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</si>
  <si>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</si>
  <si>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</si>
  <si>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</si>
  <si>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</si>
  <si>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</si>
  <si>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</si>
  <si>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</si>
  <si>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</si>
  <si>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</si>
  <si>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</si>
  <si>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</si>
  <si>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</si>
  <si>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</si>
  <si>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</si>
  <si>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</si>
  <si>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</si>
  <si>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</si>
  <si>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</si>
  <si>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</si>
  <si>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</si>
  <si>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</si>
  <si>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</si>
  <si>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</si>
  <si>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</si>
  <si>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</si>
  <si>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</si>
  <si>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</si>
  <si>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</si>
  <si>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</si>
  <si>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</si>
  <si>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</si>
  <si>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</si>
  <si>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</si>
  <si>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</si>
  <si>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</si>
  <si>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</si>
  <si>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</si>
  <si>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</si>
  <si>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</si>
  <si>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</si>
  <si>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</si>
  <si>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</si>
  <si>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</si>
  <si>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</si>
  <si>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</si>
  <si>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</si>
  <si>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</si>
  <si>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</si>
  <si>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</si>
  <si>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</si>
  <si>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</si>
  <si>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</si>
  <si>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</si>
  <si>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</si>
  <si>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</si>
  <si>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</si>
  <si>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</si>
  <si>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</si>
  <si>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</si>
  <si>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</si>
  <si>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</si>
  <si>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</si>
  <si>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</si>
  <si>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</si>
  <si>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</si>
  <si>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</si>
  <si>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</si>
  <si>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</si>
  <si>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</si>
  <si>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</si>
  <si>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</si>
  <si>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</si>
  <si>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</si>
  <si>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</si>
  <si>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</si>
  <si>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</si>
  <si>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</si>
  <si>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</si>
  <si>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</si>
  <si>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</si>
  <si>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</si>
  <si>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</si>
  <si>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</si>
  <si>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</si>
  <si>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</si>
  <si>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</si>
  <si>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</si>
  <si>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</si>
  <si>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</si>
  <si>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</si>
  <si>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</si>
  <si>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</si>
  <si>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</si>
  <si>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</si>
  <si>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</si>
  <si>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</si>
  <si>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</si>
  <si>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</si>
  <si>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</si>
  <si>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</si>
  <si>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</si>
  <si>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</si>
  <si>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</si>
  <si>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</si>
  <si>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</si>
  <si>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</si>
  <si>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</si>
  <si>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</si>
  <si>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</si>
  <si>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</si>
  <si>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</si>
  <si>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</si>
  <si>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</si>
  <si>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</si>
  <si>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</si>
  <si>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</si>
  <si>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</si>
  <si>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</si>
  <si>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</si>
  <si>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</si>
  <si>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</si>
  <si>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</si>
  <si>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</si>
  <si>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</si>
  <si>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</si>
  <si>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</si>
  <si>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</si>
  <si>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</si>
  <si>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</si>
  <si>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</si>
  <si>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</si>
  <si>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</si>
  <si>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</si>
  <si>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</si>
  <si>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</si>
  <si>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</si>
  <si>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</si>
  <si>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</si>
  <si>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</si>
  <si>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</si>
  <si>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</si>
  <si>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</si>
  <si>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</si>
  <si>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</si>
  <si>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</si>
  <si>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</si>
  <si>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</si>
  <si>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</si>
  <si>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</si>
  <si>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</si>
  <si>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</si>
  <si>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</si>
  <si>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</si>
  <si>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</si>
  <si>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</si>
  <si>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</si>
  <si>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</si>
  <si>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</si>
  <si>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</si>
  <si>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</si>
  <si>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</si>
  <si>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</si>
  <si>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</si>
  <si>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</si>
  <si>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</si>
  <si>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</si>
  <si>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</si>
  <si>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</si>
  <si>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</si>
  <si>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</si>
  <si>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</si>
  <si>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</si>
  <si>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</si>
  <si>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</si>
  <si>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</si>
  <si>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</si>
  <si>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</si>
  <si>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</si>
  <si>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</si>
  <si>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</si>
  <si>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</si>
  <si>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</si>
  <si>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</si>
  <si>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</si>
  <si>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</si>
  <si>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</si>
  <si>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</si>
  <si>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</si>
  <si>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</si>
  <si>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</si>
  <si>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</si>
  <si>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</si>
  <si>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</si>
  <si>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</si>
  <si>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</si>
  <si>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</si>
  <si>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</si>
  <si>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</si>
  <si>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</si>
  <si>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</si>
  <si>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</si>
  <si>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</si>
  <si>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</si>
  <si>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</si>
  <si>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</si>
  <si>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</si>
  <si>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</si>
  <si>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</si>
  <si>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</si>
  <si>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</si>
  <si>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</si>
  <si>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</si>
  <si>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</si>
  <si>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</si>
  <si>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</si>
  <si>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</si>
  <si>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</si>
  <si>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</si>
  <si>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</si>
  <si>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</si>
  <si>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</si>
  <si>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</si>
  <si>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</si>
  <si>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</si>
  <si>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</si>
  <si>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</si>
  <si>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</si>
  <si>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</si>
  <si>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</si>
  <si>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</si>
  <si>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</si>
  <si>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</si>
  <si>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</si>
  <si>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</si>
  <si>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</si>
  <si>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</si>
  <si>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</si>
  <si>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</si>
  <si>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</si>
  <si>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</si>
  <si>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</si>
  <si>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</si>
  <si>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</si>
  <si>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</si>
  <si>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</si>
  <si>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</si>
  <si>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</si>
  <si>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</si>
  <si>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</si>
  <si>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</si>
  <si>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</si>
  <si>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</si>
  <si>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</si>
  <si>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</si>
  <si>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</si>
  <si>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</si>
  <si>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</si>
  <si>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</si>
  <si>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</si>
  <si>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</si>
  <si>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</si>
  <si>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</si>
  <si>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</si>
  <si>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</si>
  <si>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</si>
  <si>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</si>
  <si>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</si>
  <si>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</si>
  <si>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</si>
  <si>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</si>
  <si>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</si>
  <si>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</si>
  <si>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</si>
  <si>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</si>
  <si>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</si>
  <si>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</si>
  <si>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</si>
  <si>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</si>
  <si>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</si>
  <si>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</si>
  <si>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</si>
  <si>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</si>
  <si>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</si>
  <si>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</si>
  <si>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</si>
  <si>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</si>
  <si>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</si>
  <si>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</si>
  <si>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</si>
  <si>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</si>
  <si>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</si>
  <si>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</si>
  <si>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</si>
  <si>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</si>
  <si>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</si>
  <si>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</si>
  <si>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</si>
  <si>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</si>
  <si>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</si>
  <si>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</si>
  <si>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</si>
  <si>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</si>
  <si>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</si>
  <si>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</si>
  <si>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</si>
  <si>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</si>
  <si>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</si>
  <si>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</si>
  <si>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</si>
  <si>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</si>
  <si>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</si>
  <si>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</si>
  <si>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</si>
  <si>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</si>
  <si>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</si>
  <si>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</si>
  <si>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</si>
  <si>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</si>
  <si>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</si>
  <si>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</si>
  <si>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</si>
  <si>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</si>
  <si>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</si>
  <si>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</si>
  <si>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</si>
  <si>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</si>
  <si>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</si>
  <si>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</si>
  <si>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</si>
  <si>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</si>
  <si>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</si>
  <si>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</si>
  <si>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</si>
  <si>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</si>
  <si>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</si>
  <si>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</si>
  <si>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</si>
  <si>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</si>
  <si>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</si>
  <si>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</si>
  <si>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</si>
  <si>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</si>
  <si>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</si>
  <si>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</si>
  <si>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</si>
  <si>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</si>
  <si>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</si>
  <si>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</si>
  <si>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</si>
  <si>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</si>
  <si>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</si>
  <si>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</si>
  <si>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</si>
  <si>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</si>
  <si>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</si>
  <si>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</si>
  <si>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</si>
  <si>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</si>
  <si>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</si>
  <si>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</si>
  <si>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</si>
  <si>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</si>
  <si>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</si>
  <si>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</si>
  <si>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</si>
  <si>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</si>
  <si>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</si>
  <si>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</si>
  <si>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</si>
  <si>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</si>
  <si>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</si>
  <si>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</si>
  <si>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</si>
  <si>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</si>
  <si>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</si>
  <si>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</si>
  <si>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</si>
  <si>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</si>
  <si>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</si>
  <si>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</si>
  <si>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</si>
  <si>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</si>
  <si>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</si>
  <si>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</si>
  <si>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</si>
  <si>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</si>
  <si>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</si>
  <si>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</si>
  <si>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</si>
  <si>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</si>
  <si>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</si>
  <si>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</si>
  <si>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</si>
  <si>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</si>
  <si>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</si>
  <si>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</si>
  <si>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</si>
  <si>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</si>
  <si>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</si>
  <si>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</si>
  <si>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</si>
  <si>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</si>
  <si>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</si>
  <si>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</si>
  <si>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</si>
  <si>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</si>
  <si>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</si>
  <si>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</si>
  <si>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</si>
  <si>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</si>
  <si>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</si>
  <si>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</si>
  <si>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</si>
  <si>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</si>
  <si>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</si>
  <si>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</si>
  <si>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</si>
  <si>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</si>
  <si>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</si>
  <si>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</si>
  <si>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</si>
  <si>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</si>
  <si>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</si>
  <si>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</si>
  <si>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</si>
  <si>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</si>
  <si>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</si>
  <si>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</si>
  <si>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</si>
  <si>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</si>
  <si>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</si>
  <si>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</si>
  <si>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</si>
  <si>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</si>
  <si>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</si>
  <si>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</si>
  <si>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</si>
  <si>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</si>
  <si>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</si>
  <si>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</si>
  <si>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</si>
  <si>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</si>
  <si>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</si>
  <si>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</si>
  <si>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</si>
  <si>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</si>
  <si>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</si>
  <si>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</si>
  <si>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</si>
  <si>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</si>
  <si>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</si>
  <si>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</si>
  <si>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</si>
  <si>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</si>
  <si>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</si>
  <si>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</si>
  <si>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</si>
  <si>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</si>
  <si>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</si>
  <si>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</si>
  <si>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</si>
  <si>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</si>
  <si>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</si>
  <si>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</si>
  <si>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</si>
  <si>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</si>
  <si>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</si>
  <si>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</si>
  <si>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</si>
  <si>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</si>
  <si>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</si>
  <si>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</si>
  <si>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</si>
  <si>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</si>
  <si>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</si>
  <si>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</si>
  <si>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</si>
  <si>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</si>
  <si>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</si>
  <si>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</si>
  <si>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</si>
  <si>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</si>
  <si>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</si>
  <si>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</si>
  <si>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</si>
  <si>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</si>
  <si>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</si>
  <si>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</si>
  <si>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</si>
  <si>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</si>
  <si>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</si>
  <si>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</si>
  <si>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</si>
  <si>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</si>
  <si>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</si>
  <si>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</si>
  <si>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</si>
  <si>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</si>
  <si>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</si>
  <si>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</si>
  <si>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</si>
  <si>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</si>
  <si>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</si>
  <si>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</si>
  <si>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</si>
  <si>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</si>
  <si>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</si>
  <si>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</si>
  <si>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</si>
  <si>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</si>
  <si>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</si>
  <si>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</si>
  <si>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</si>
  <si>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</si>
  <si>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</si>
  <si>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</si>
  <si>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</si>
  <si>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</si>
  <si>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</si>
  <si>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</si>
  <si>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</si>
  <si>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</si>
  <si>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</si>
  <si>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</si>
  <si>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</si>
  <si>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</si>
  <si>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</si>
  <si>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</si>
  <si>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</si>
  <si>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</si>
  <si>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</si>
  <si>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</si>
  <si>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</si>
  <si>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</si>
  <si>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</si>
  <si>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</si>
  <si>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</si>
  <si>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</si>
  <si>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</si>
  <si>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</si>
  <si>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</si>
  <si>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</si>
  <si>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</si>
  <si>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</si>
  <si>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</si>
  <si>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</si>
  <si>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</si>
  <si>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</si>
  <si>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</si>
  <si>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</si>
  <si>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</si>
  <si>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</si>
  <si>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</si>
  <si>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</si>
  <si>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</si>
  <si>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</si>
  <si>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</si>
  <si>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</si>
  <si>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</si>
  <si>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</si>
  <si>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</si>
  <si>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</si>
  <si>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</si>
  <si>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</si>
  <si>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</si>
  <si>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</si>
  <si>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</si>
  <si>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</si>
  <si>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</si>
  <si>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</si>
  <si>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</si>
  <si>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</si>
  <si>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</si>
  <si>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</si>
  <si>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</si>
  <si>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</si>
  <si>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</si>
  <si>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</si>
  <si>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</si>
  <si>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</si>
  <si>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</si>
  <si>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</si>
  <si>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</si>
  <si>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</si>
  <si>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</si>
  <si>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</si>
  <si>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</si>
  <si>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</si>
  <si>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</si>
  <si>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</si>
  <si>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</si>
  <si>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</si>
  <si>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</si>
  <si>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</si>
  <si>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</si>
  <si>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</si>
  <si>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</si>
  <si>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</si>
  <si>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</si>
  <si>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</si>
  <si>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</si>
  <si>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</si>
  <si>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</si>
  <si>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</si>
  <si>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</si>
  <si>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</si>
  <si>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</si>
  <si>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</si>
  <si>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</si>
  <si>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</si>
  <si>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</si>
  <si>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</si>
  <si>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</si>
  <si>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</si>
  <si>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</si>
  <si>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</si>
  <si>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</si>
  <si>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</si>
  <si>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</si>
  <si>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</si>
  <si>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</si>
  <si>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</si>
  <si>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</si>
  <si>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</si>
  <si>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</si>
  <si>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</si>
  <si>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</si>
  <si>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</si>
  <si>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</si>
  <si>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</si>
  <si>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</si>
  <si>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</si>
  <si>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</si>
  <si>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</si>
  <si>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</si>
  <si>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</si>
  <si>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</si>
  <si>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</si>
  <si>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</si>
  <si>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</si>
  <si>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</si>
  <si>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</si>
  <si>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</si>
  <si>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</si>
  <si>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</si>
  <si>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</si>
  <si>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</si>
  <si>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</si>
  <si>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</si>
  <si>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</si>
  <si>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</si>
  <si>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</si>
  <si>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</si>
  <si>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</si>
  <si>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</si>
  <si>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</si>
  <si>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</si>
  <si>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</si>
  <si>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</si>
  <si>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</si>
  <si>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</si>
  <si>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</si>
  <si>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</si>
  <si>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</si>
  <si>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</si>
  <si>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</si>
  <si>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</si>
  <si>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</si>
  <si>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</si>
  <si>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</si>
  <si>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</si>
  <si>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</si>
  <si>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</si>
  <si>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</si>
  <si>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</si>
  <si>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</si>
  <si>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</si>
  <si>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</si>
  <si>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</si>
  <si>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</si>
  <si>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</si>
  <si>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</si>
  <si>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</si>
  <si>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</si>
  <si>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</si>
  <si>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</si>
  <si>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</si>
  <si>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</si>
  <si>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</si>
  <si>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</si>
  <si>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</si>
  <si>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</si>
  <si>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</si>
  <si>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</si>
  <si>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</si>
  <si>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</si>
  <si>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</si>
  <si>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</si>
  <si>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</si>
  <si>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</si>
  <si>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</si>
  <si>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</si>
  <si>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</si>
  <si>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</si>
  <si>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</si>
  <si>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</si>
  <si>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</si>
  <si>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</si>
  <si>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</si>
  <si>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</si>
  <si>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</si>
  <si>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</si>
  <si>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</si>
  <si>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</si>
  <si>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</si>
  <si>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</si>
  <si>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</si>
  <si>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</si>
  <si>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</si>
  <si>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</si>
  <si>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</si>
  <si>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</si>
  <si>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</si>
  <si>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</si>
  <si>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</si>
  <si>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</si>
  <si>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</si>
  <si>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</si>
  <si>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</si>
  <si>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</si>
  <si>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</si>
  <si>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</si>
  <si>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</si>
  <si>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</si>
  <si>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</si>
  <si>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</si>
  <si>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</si>
  <si>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</si>
  <si>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</si>
  <si>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</si>
  <si>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</si>
  <si>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</si>
  <si>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</si>
  <si>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</si>
  <si>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</si>
  <si>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</si>
  <si>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</si>
  <si>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</si>
  <si>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</si>
  <si>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</si>
  <si>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</si>
  <si>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</si>
  <si>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</si>
  <si>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</si>
  <si>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</si>
  <si>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</si>
  <si>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</si>
  <si>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</si>
  <si>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</si>
  <si>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</si>
  <si>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</si>
  <si>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</si>
  <si>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</si>
  <si>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</si>
  <si>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</si>
  <si>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</si>
  <si>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</si>
  <si>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</si>
  <si>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</si>
  <si>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</si>
  <si>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</si>
  <si>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</si>
  <si>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</si>
  <si>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</si>
  <si>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</si>
  <si>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</si>
  <si>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</si>
  <si>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</si>
  <si>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</si>
  <si>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</si>
  <si>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</si>
  <si>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</si>
  <si>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</si>
  <si>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</si>
  <si>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</si>
  <si>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</si>
  <si>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</si>
  <si>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</si>
  <si>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</si>
  <si>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</si>
  <si>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</si>
  <si>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</si>
  <si>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</si>
  <si>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</si>
  <si>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</si>
  <si>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</si>
  <si>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</si>
  <si>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</si>
  <si>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</si>
  <si>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</si>
  <si>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</si>
  <si>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</si>
  <si>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</si>
  <si>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</si>
  <si>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</si>
  <si>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</si>
  <si>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</si>
  <si>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</si>
  <si>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</si>
  <si>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</si>
  <si>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</si>
  <si>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</si>
  <si>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</si>
  <si>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</si>
  <si>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</si>
  <si>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</si>
  <si>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</si>
  <si>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</si>
  <si>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</si>
  <si>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</si>
  <si>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</si>
  <si>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</si>
  <si>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</si>
  <si>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</si>
  <si>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</si>
  <si>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</si>
  <si>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</si>
  <si>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</si>
  <si>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</si>
  <si>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</si>
  <si>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</si>
  <si>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</si>
  <si>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</si>
  <si>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</si>
  <si>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</si>
  <si>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</si>
  <si>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</si>
  <si>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</si>
  <si>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</si>
  <si>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</si>
  <si>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</si>
  <si>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</si>
  <si>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</si>
  <si>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</si>
  <si>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</si>
  <si>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</si>
  <si>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</si>
  <si>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</si>
  <si>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</si>
  <si>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</si>
  <si>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</si>
  <si>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</si>
  <si>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</si>
  <si>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</si>
  <si>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</si>
  <si>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</si>
  <si>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</si>
  <si>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</si>
  <si>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</si>
  <si>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</si>
  <si>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</si>
  <si>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</si>
  <si>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</si>
  <si>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</si>
  <si>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</si>
  <si>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</si>
  <si>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</si>
  <si>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</si>
  <si>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</si>
  <si>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</si>
  <si>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</si>
  <si>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</si>
  <si>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</si>
  <si>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</si>
  <si>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</si>
  <si>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</si>
  <si>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</si>
  <si>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</si>
  <si>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</si>
  <si>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</si>
  <si>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</si>
  <si>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</si>
  <si>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</si>
  <si>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</si>
  <si>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</si>
  <si>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</si>
  <si>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</si>
  <si>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</si>
  <si>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</si>
  <si>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</si>
  <si>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</si>
  <si>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</si>
  <si>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</si>
  <si>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</si>
  <si>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</si>
  <si>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</si>
  <si>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</si>
  <si>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</si>
  <si>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</si>
  <si>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</si>
  <si>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</si>
  <si>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</si>
  <si>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</si>
  <si>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</si>
  <si>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</si>
  <si>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</si>
  <si>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</si>
  <si>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</si>
  <si>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</si>
  <si>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</si>
  <si>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</si>
  <si>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</si>
  <si>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</si>
  <si>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</si>
  <si>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</si>
  <si>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</si>
  <si>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</si>
  <si>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</si>
  <si>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</si>
  <si>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</si>
  <si>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</si>
  <si>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</si>
  <si>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</si>
  <si>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</si>
  <si>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</si>
  <si>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</si>
  <si>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</si>
  <si>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</si>
  <si>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</si>
  <si>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</si>
  <si>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</si>
  <si>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</si>
  <si>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</si>
  <si>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</si>
  <si>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</si>
  <si>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</si>
  <si>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</si>
  <si>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</si>
  <si>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</si>
  <si>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</si>
  <si>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</si>
  <si>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</si>
  <si>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</si>
  <si>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</si>
  <si>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</si>
  <si>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</si>
  <si>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</si>
  <si>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</si>
  <si>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</si>
  <si>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</si>
  <si>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</si>
  <si>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</si>
  <si>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</si>
  <si>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</si>
  <si>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</si>
  <si>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</si>
  <si>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</si>
  <si>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</si>
  <si>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</si>
  <si>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</si>
  <si>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</si>
  <si>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</si>
  <si>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</si>
  <si>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</si>
  <si>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</si>
  <si>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</si>
  <si>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</si>
  <si>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</si>
  <si>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</si>
  <si>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</si>
  <si>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</si>
  <si>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</si>
  <si>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</si>
  <si>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</si>
  <si>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</si>
  <si>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</si>
  <si>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</si>
  <si>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</si>
  <si>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</si>
  <si>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</si>
  <si>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</si>
  <si>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</si>
  <si>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</si>
  <si>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</si>
  <si>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</si>
  <si>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</si>
  <si>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</si>
  <si>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</si>
  <si>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</si>
  <si>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</si>
  <si>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</si>
  <si>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</si>
  <si>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</si>
  <si>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</si>
  <si>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</si>
  <si>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</si>
  <si>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</si>
  <si>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</si>
  <si>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</si>
  <si>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</si>
  <si>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</si>
  <si>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</si>
  <si>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</si>
  <si>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</si>
  <si>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</si>
  <si>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</si>
  <si>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</si>
  <si>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</si>
  <si>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</si>
  <si>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</si>
  <si>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</si>
  <si>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</si>
  <si>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</si>
  <si>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</si>
  <si>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</si>
  <si>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</si>
  <si>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</si>
  <si>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</si>
  <si>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</si>
  <si>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</si>
  <si>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</si>
  <si>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</si>
  <si>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</si>
  <si>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</si>
  <si>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</si>
  <si>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</si>
  <si>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</si>
  <si>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</si>
  <si>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</si>
  <si>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</si>
  <si>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</si>
  <si>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</si>
  <si>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</si>
  <si>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</si>
  <si>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</si>
  <si>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</si>
  <si>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</si>
  <si>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</si>
  <si>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</si>
  <si>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</si>
  <si>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</si>
  <si>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</si>
  <si>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</si>
  <si>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</si>
  <si>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</si>
  <si>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</si>
  <si>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</si>
  <si>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</si>
  <si>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</si>
  <si>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</si>
  <si>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</si>
  <si>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</si>
  <si>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</si>
  <si>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</si>
  <si>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</si>
  <si>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</si>
  <si>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</si>
  <si>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</si>
  <si>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</si>
  <si>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</si>
  <si>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</si>
  <si>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</si>
  <si>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</si>
  <si>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</si>
  <si>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</si>
  <si>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</si>
  <si>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</si>
  <si>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</si>
  <si>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</si>
  <si>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</si>
  <si>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</si>
  <si>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</si>
  <si>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</si>
  <si>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</si>
  <si>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</si>
  <si>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</si>
  <si>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</si>
  <si>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</si>
  <si>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</si>
  <si>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</si>
  <si>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</si>
  <si>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</si>
  <si>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</si>
  <si>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</si>
  <si>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</si>
  <si>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</si>
  <si>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</si>
  <si>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</si>
  <si>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</si>
  <si>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</si>
  <si>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</si>
  <si>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</si>
  <si>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</si>
  <si>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</si>
  <si>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</si>
  <si>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</si>
  <si>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</si>
  <si>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</si>
  <si>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</si>
  <si>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</si>
  <si>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</si>
  <si>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</si>
  <si>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</si>
  <si>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</si>
  <si>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</si>
  <si>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</si>
  <si>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</si>
  <si>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</si>
  <si>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</si>
  <si>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</si>
  <si>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</si>
  <si>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</si>
  <si>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</si>
  <si>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</si>
  <si>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</si>
  <si>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</si>
  <si>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</si>
  <si>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</si>
  <si>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</si>
  <si>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</si>
  <si>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</si>
  <si>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</si>
  <si>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</si>
  <si>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</si>
  <si>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</si>
  <si>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</si>
  <si>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</si>
  <si>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</si>
  <si>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</si>
  <si>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</si>
  <si>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</si>
  <si>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</si>
  <si>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</si>
  <si>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</si>
  <si>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</si>
  <si>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</si>
  <si>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</si>
  <si>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</si>
  <si>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</si>
  <si>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</si>
  <si>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</si>
  <si>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</si>
  <si>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</si>
  <si>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</si>
  <si>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</si>
  <si>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</si>
  <si>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</si>
  <si>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</si>
  <si>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</si>
  <si>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</si>
  <si>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</si>
  <si>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</si>
  <si>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</si>
  <si>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</si>
  <si>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</si>
  <si>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</si>
  <si>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</si>
  <si>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</si>
  <si>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</si>
  <si>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</si>
  <si>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</si>
  <si>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</si>
  <si>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</si>
  <si>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</si>
  <si>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</si>
  <si>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</si>
  <si>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</si>
  <si>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</si>
  <si>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</si>
  <si>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</si>
  <si>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</si>
  <si>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</si>
  <si>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</si>
  <si>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</si>
  <si>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</si>
  <si>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</si>
  <si>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</si>
  <si>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</si>
  <si>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</si>
  <si>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</si>
  <si>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</si>
  <si>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</si>
  <si>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</si>
  <si>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</si>
  <si>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</si>
  <si>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</si>
  <si>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</si>
  <si>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</si>
  <si>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</si>
  <si>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</si>
  <si>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</si>
  <si>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</si>
  <si>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</si>
  <si>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</si>
  <si>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</si>
  <si>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</si>
  <si>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</si>
  <si>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</si>
  <si>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</si>
  <si>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</si>
  <si>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</si>
  <si>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</si>
  <si>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</si>
  <si>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</si>
  <si>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</si>
  <si>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</si>
  <si>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</si>
  <si>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</si>
  <si>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</si>
  <si>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</si>
  <si>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</si>
  <si>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</si>
  <si>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</si>
  <si>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</si>
  <si>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</si>
  <si>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</si>
  <si>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</si>
  <si>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</si>
  <si>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</si>
  <si>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</si>
  <si>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</si>
  <si>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</si>
  <si>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</si>
  <si>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</si>
  <si>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</si>
  <si>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</si>
  <si>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</si>
  <si>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</si>
  <si>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</si>
  <si>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</si>
  <si>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</si>
  <si>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</si>
  <si>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</si>
  <si>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</si>
  <si>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</si>
  <si>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</si>
  <si>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</si>
  <si>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</si>
  <si>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</si>
  <si>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</si>
  <si>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</si>
  <si>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</si>
  <si>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</si>
  <si>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</si>
  <si>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</si>
  <si>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</si>
  <si>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</si>
  <si>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</si>
  <si>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</si>
  <si>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</si>
  <si>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</si>
  <si>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</si>
  <si>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</si>
  <si>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</si>
  <si>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</si>
  <si>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</si>
  <si>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</si>
  <si>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</si>
  <si>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</si>
  <si>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</si>
  <si>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</si>
  <si>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</si>
  <si>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</si>
  <si>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</si>
  <si>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</si>
  <si>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</si>
  <si>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</si>
  <si>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</si>
  <si>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</si>
  <si>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</si>
  <si>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</si>
  <si>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</si>
  <si>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</si>
  <si>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</si>
  <si>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</si>
  <si>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</si>
  <si>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</si>
  <si>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</si>
  <si>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</si>
  <si>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</si>
  <si>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</si>
  <si>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</si>
  <si>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</si>
  <si>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</si>
  <si>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</si>
  <si>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</si>
  <si>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</si>
  <si>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</si>
  <si>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</si>
  <si>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</si>
  <si>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</si>
  <si>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</si>
  <si>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</si>
  <si>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</si>
  <si>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</si>
  <si>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</si>
  <si>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</si>
  <si>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</si>
  <si>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</si>
  <si>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</si>
  <si>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</si>
  <si>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</si>
  <si>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</si>
  <si>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</si>
  <si>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</si>
  <si>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</si>
  <si>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</si>
  <si>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</si>
  <si>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</si>
  <si>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</si>
  <si>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</si>
  <si>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</si>
  <si>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</si>
  <si>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</si>
  <si>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</si>
  <si>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</si>
  <si>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</si>
  <si>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</si>
  <si>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</si>
  <si>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</si>
  <si>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</si>
  <si>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</si>
  <si>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</si>
  <si>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</si>
  <si>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</si>
  <si>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</si>
  <si>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</si>
  <si>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</si>
  <si>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</si>
  <si>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</si>
  <si>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</si>
  <si>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</si>
  <si>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</si>
  <si>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</si>
  <si>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</si>
  <si>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</si>
  <si>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</si>
  <si>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</si>
  <si>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</si>
  <si>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</si>
  <si>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</si>
  <si>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</si>
  <si>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</si>
  <si>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</si>
  <si>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</si>
  <si>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</si>
  <si>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</si>
  <si>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</si>
  <si>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</si>
  <si>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</si>
  <si>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</si>
  <si>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</si>
  <si>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</si>
  <si>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</si>
  <si>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</si>
  <si>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</si>
  <si>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</si>
  <si>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</si>
  <si>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</si>
  <si>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</si>
  <si>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</si>
  <si>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</si>
  <si>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</si>
  <si>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</si>
  <si>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</si>
  <si>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</si>
  <si>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</si>
  <si>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</si>
  <si>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</si>
  <si>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</si>
  <si>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</si>
  <si>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</si>
  <si>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</si>
  <si>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</si>
  <si>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</si>
  <si>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</si>
  <si>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</si>
  <si>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</si>
  <si>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</si>
  <si>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</si>
  <si>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</si>
  <si>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</si>
  <si>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</si>
  <si>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</si>
  <si>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</si>
  <si>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</si>
  <si>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</si>
  <si>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</si>
  <si>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</si>
  <si>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</si>
  <si>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</si>
  <si>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</si>
  <si>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</si>
  <si>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</si>
  <si>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</si>
  <si>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</si>
  <si>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</si>
  <si>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</si>
  <si>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</si>
  <si>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</si>
  <si>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</si>
  <si>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</si>
  <si>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</si>
  <si>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</si>
  <si>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</si>
  <si>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</si>
  <si>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</si>
  <si>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</si>
  <si>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</si>
  <si>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</si>
  <si>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</si>
  <si>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</si>
  <si>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</si>
  <si>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</si>
  <si>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</si>
  <si>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</si>
  <si>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</si>
  <si>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</si>
  <si>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</si>
  <si>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</si>
  <si>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</si>
  <si>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</si>
  <si>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</si>
  <si>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</si>
  <si>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</si>
  <si>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</si>
  <si>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</si>
  <si>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</si>
  <si>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</si>
  <si>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</si>
  <si>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</si>
  <si>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</si>
  <si>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</si>
  <si>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</si>
  <si>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</si>
  <si>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</si>
  <si>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</si>
  <si>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</si>
  <si>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</si>
  <si>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</si>
  <si>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</si>
  <si>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</si>
  <si>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</si>
  <si>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</si>
  <si>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</si>
  <si>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</si>
  <si>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</si>
  <si>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</si>
  <si>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</si>
  <si>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</si>
  <si>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</si>
  <si>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</si>
  <si>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</si>
  <si>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</si>
  <si>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</si>
  <si>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</si>
  <si>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</si>
  <si>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</si>
  <si>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</si>
  <si>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</si>
  <si>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</si>
  <si>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</si>
  <si>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</si>
  <si>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</si>
  <si>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</si>
  <si>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</si>
  <si>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</si>
  <si>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</si>
  <si>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</si>
  <si>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</si>
  <si>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</si>
  <si>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</si>
  <si>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</si>
  <si>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</si>
  <si>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</si>
  <si>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</si>
  <si>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</si>
  <si>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</si>
  <si>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</si>
  <si>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</si>
  <si>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</si>
  <si>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</si>
  <si>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</si>
  <si>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</si>
  <si>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</si>
  <si>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</si>
  <si>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</si>
  <si>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</si>
  <si>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</si>
  <si>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</si>
  <si>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</si>
  <si>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</si>
  <si>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</si>
  <si>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</si>
  <si>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</si>
  <si>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</si>
  <si>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</si>
  <si>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</si>
  <si>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</si>
  <si>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</si>
  <si>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</si>
  <si>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</si>
  <si>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</si>
  <si>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</si>
  <si>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</si>
  <si>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</si>
  <si>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</si>
  <si>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</si>
  <si>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</si>
  <si>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</si>
  <si>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</si>
  <si>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</si>
  <si>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</si>
  <si>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</si>
  <si>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</si>
  <si>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</si>
  <si>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</si>
  <si>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</si>
  <si>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</si>
  <si>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</si>
  <si>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</si>
  <si>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</si>
  <si>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</si>
  <si>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</si>
  <si>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</si>
  <si>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</si>
  <si>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</si>
  <si>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</si>
  <si>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</si>
  <si>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</si>
  <si>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</si>
  <si>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</si>
  <si>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</si>
  <si>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</si>
  <si>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</si>
  <si>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</si>
  <si>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</si>
  <si>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</si>
  <si>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</si>
  <si>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</si>
  <si>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</si>
  <si>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</si>
  <si>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</si>
  <si>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</si>
  <si>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</si>
  <si>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</si>
  <si>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</si>
  <si>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</si>
  <si>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</si>
  <si>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</si>
  <si>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</si>
  <si>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</si>
  <si>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</si>
  <si>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</si>
  <si>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</si>
  <si>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</si>
  <si>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</si>
  <si>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</si>
  <si>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</si>
  <si>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</si>
  <si>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</si>
  <si>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</si>
  <si>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</si>
  <si>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</si>
  <si>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</si>
  <si>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</si>
  <si>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</si>
  <si>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</si>
  <si>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</si>
  <si>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</si>
  <si>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</si>
  <si>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</si>
  <si>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</si>
  <si>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</si>
  <si>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</si>
  <si>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</si>
  <si>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</si>
  <si>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</si>
  <si>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</si>
  <si>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</si>
  <si>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</si>
  <si>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</si>
  <si>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</si>
  <si>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</si>
  <si>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</si>
  <si>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</si>
  <si>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</si>
  <si>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</si>
  <si>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</si>
  <si>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</si>
  <si>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</si>
  <si>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</si>
  <si>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</si>
  <si>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</si>
  <si>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</si>
  <si>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</si>
  <si>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</si>
  <si>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</si>
  <si>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</si>
  <si>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</si>
  <si>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</si>
  <si>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</si>
  <si>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</si>
  <si>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</si>
  <si>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</si>
  <si>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</si>
  <si>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</si>
  <si>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</si>
  <si>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</si>
  <si>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</si>
  <si>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</si>
  <si>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</si>
  <si>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</si>
  <si>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</si>
  <si>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</si>
  <si>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</si>
  <si>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</si>
  <si>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</si>
  <si>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</si>
  <si>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</si>
  <si>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</si>
  <si>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</si>
  <si>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</si>
  <si>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</si>
  <si>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</si>
  <si>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</si>
  <si>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</si>
  <si>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</si>
  <si>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</si>
  <si>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</si>
  <si>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</si>
  <si>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</si>
  <si>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</si>
  <si>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</si>
  <si>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</si>
  <si>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</si>
  <si>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</si>
  <si>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</si>
  <si>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</si>
  <si>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</si>
  <si>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</si>
  <si>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</si>
  <si>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</si>
  <si>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</si>
  <si>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</si>
  <si>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</si>
  <si>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</si>
  <si>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</si>
  <si>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</si>
  <si>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</si>
  <si>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</si>
  <si>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</si>
  <si>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</si>
  <si>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</si>
  <si>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</si>
  <si>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</si>
  <si>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</si>
  <si>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</si>
  <si>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</si>
  <si>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</si>
  <si>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</si>
  <si>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</si>
  <si>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</si>
  <si>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</si>
  <si>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</si>
  <si>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</si>
  <si>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</si>
  <si>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</si>
  <si>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</si>
  <si>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</si>
  <si>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</si>
  <si>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</si>
  <si>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</si>
  <si>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</si>
  <si>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</si>
  <si>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</si>
  <si>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</si>
  <si>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</si>
  <si>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</si>
  <si>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</si>
  <si>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</si>
  <si>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</si>
  <si>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</si>
  <si>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</si>
  <si>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</si>
  <si>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</si>
  <si>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</si>
  <si>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</si>
  <si>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</si>
  <si>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</si>
  <si>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</si>
  <si>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</si>
  <si>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</si>
  <si>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</si>
  <si>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</si>
  <si>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</si>
  <si>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</si>
  <si>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</si>
  <si>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</si>
  <si>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</si>
  <si>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</si>
  <si>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</si>
  <si>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</si>
  <si>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</si>
  <si>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</si>
  <si>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</si>
  <si>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</si>
  <si>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</si>
  <si>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</si>
  <si>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</si>
  <si>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</si>
  <si>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</si>
  <si>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</si>
  <si>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</si>
  <si>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</si>
  <si>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</si>
  <si>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</si>
  <si>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</si>
  <si>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</si>
  <si>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</si>
  <si>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</si>
  <si>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</si>
  <si>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</si>
  <si>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</si>
  <si>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</si>
  <si>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</si>
  <si>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</si>
  <si>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</si>
  <si>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</si>
  <si>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</si>
  <si>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</si>
  <si>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</si>
  <si>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</si>
  <si>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</si>
  <si>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</si>
  <si>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</si>
  <si>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</si>
  <si>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</si>
  <si>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</si>
  <si>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</si>
  <si>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</si>
  <si>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</si>
  <si>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</si>
  <si>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</si>
  <si>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</si>
  <si>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</si>
  <si>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</si>
  <si>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</si>
  <si>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</si>
  <si>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</si>
  <si>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</si>
  <si>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</si>
  <si>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</si>
  <si>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</si>
  <si>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</si>
  <si>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</si>
  <si>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</si>
  <si>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</si>
  <si>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</si>
  <si>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</si>
  <si>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</si>
  <si>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</si>
  <si>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</si>
  <si>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</si>
  <si>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</si>
  <si>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</si>
  <si>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</si>
  <si>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</si>
  <si>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</si>
  <si>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</si>
  <si>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</si>
  <si>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</si>
  <si>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</si>
  <si>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</si>
  <si>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</si>
  <si>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</si>
  <si>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</si>
  <si>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</si>
  <si>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</si>
  <si>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</si>
  <si>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</si>
  <si>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</si>
  <si>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</si>
  <si>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</si>
  <si>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</si>
  <si>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</si>
  <si>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</si>
  <si>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</si>
  <si>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</si>
  <si>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</si>
  <si>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</si>
  <si>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</si>
  <si>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</si>
  <si>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</si>
  <si>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</si>
  <si>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</si>
  <si>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</si>
  <si>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</si>
  <si>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</si>
  <si>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</si>
  <si>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</si>
  <si>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</si>
  <si>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</si>
  <si>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</si>
  <si>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</si>
  <si>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</si>
  <si>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</si>
  <si>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</si>
  <si>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</si>
  <si>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</si>
  <si>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</si>
  <si>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</si>
  <si>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</si>
  <si>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</si>
  <si>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</si>
  <si>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</si>
  <si>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</si>
  <si>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</si>
  <si>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</si>
  <si>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</si>
  <si>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</si>
  <si>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</si>
  <si>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</si>
  <si>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</si>
  <si>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</si>
  <si>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</si>
  <si>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</si>
  <si>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</si>
  <si>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</si>
  <si>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</si>
  <si>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</si>
  <si>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</si>
  <si>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</si>
  <si>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</si>
  <si>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</si>
  <si>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</si>
  <si>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</si>
  <si>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</si>
  <si>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</si>
  <si>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</si>
  <si>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</si>
  <si>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</si>
  <si>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</si>
  <si>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</si>
  <si>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</si>
  <si>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</si>
  <si>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</si>
  <si>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</si>
  <si>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</si>
  <si>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</si>
  <si>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</si>
  <si>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</si>
  <si>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</si>
  <si>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</si>
  <si>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</si>
  <si>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</si>
  <si>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</si>
  <si>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</si>
  <si>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</si>
  <si>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</si>
  <si>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</si>
  <si>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</si>
  <si>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</si>
  <si>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</si>
  <si>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</si>
  <si>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</si>
  <si>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</si>
  <si>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</si>
  <si>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</si>
  <si>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</si>
  <si>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</si>
  <si>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</si>
  <si>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</si>
  <si>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</si>
  <si>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</si>
  <si>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</si>
  <si>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</si>
  <si>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</si>
  <si>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</si>
  <si>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</si>
  <si>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</si>
  <si>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</si>
  <si>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</si>
  <si>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</si>
  <si>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</si>
  <si>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</si>
  <si>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</si>
  <si>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</si>
  <si>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</si>
  <si>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</si>
  <si>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</si>
  <si>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</si>
  <si>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</si>
  <si>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</si>
  <si>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</si>
  <si>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</si>
  <si>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</si>
  <si>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</si>
  <si>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</si>
  <si>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</si>
  <si>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</si>
  <si>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</si>
  <si>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</si>
  <si>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</si>
  <si>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</si>
  <si>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</si>
  <si>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</si>
  <si>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</si>
  <si>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</si>
  <si>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</si>
  <si>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</si>
  <si>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</si>
  <si>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</si>
  <si>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</si>
  <si>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</si>
  <si>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</si>
  <si>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</si>
  <si>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</si>
  <si>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</si>
  <si>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</si>
  <si>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</si>
  <si>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</si>
  <si>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</si>
  <si>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</si>
  <si>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</si>
  <si>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</si>
  <si>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</si>
  <si>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</si>
  <si>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</si>
  <si>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</si>
  <si>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</si>
  <si>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</si>
  <si>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</si>
  <si>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</si>
  <si>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</si>
  <si>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</si>
  <si>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</si>
  <si>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</si>
  <si>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</si>
  <si>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</si>
  <si>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</si>
  <si>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</si>
  <si>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</si>
  <si>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</si>
  <si>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</si>
  <si>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</si>
  <si>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</si>
  <si>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</si>
  <si>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</si>
  <si>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</si>
  <si>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</si>
  <si>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</si>
  <si>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</si>
  <si>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</si>
  <si>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</si>
  <si>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</si>
  <si>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</si>
  <si>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</si>
  <si>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</si>
  <si>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</si>
  <si>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</si>
  <si>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</si>
  <si>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</si>
  <si>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</si>
  <si>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</si>
  <si>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</si>
  <si>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</si>
  <si>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</si>
  <si>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</si>
  <si>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</si>
  <si>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</si>
  <si>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</si>
  <si>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</si>
  <si>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</si>
  <si>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</si>
  <si>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</si>
  <si>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</si>
  <si>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</si>
  <si>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</si>
  <si>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</si>
  <si>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</si>
  <si>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</si>
  <si>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</si>
  <si>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</si>
  <si>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</si>
  <si>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</si>
  <si>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</si>
  <si>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</si>
  <si>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</si>
  <si>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</si>
  <si>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</si>
  <si>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</si>
  <si>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</si>
  <si>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</si>
  <si>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</si>
  <si>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</si>
  <si>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</si>
  <si>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</si>
  <si>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</si>
  <si>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</si>
  <si>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</si>
  <si>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</si>
  <si>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</si>
  <si>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</si>
  <si>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</si>
  <si>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</si>
  <si>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</si>
  <si>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</si>
  <si>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</si>
  <si>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</si>
  <si>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</si>
  <si>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</si>
  <si>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</si>
  <si>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</si>
  <si>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</si>
  <si>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</si>
  <si>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</si>
  <si>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</si>
  <si>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</si>
  <si>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</si>
  <si>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</si>
  <si>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</si>
  <si>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</si>
  <si>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</si>
  <si>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</si>
  <si>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</si>
  <si>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</si>
  <si>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</si>
  <si>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</si>
  <si>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</si>
  <si>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</si>
  <si>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</si>
  <si>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</si>
  <si>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</si>
  <si>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</si>
  <si>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</si>
  <si>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</si>
  <si>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</si>
  <si>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</si>
  <si>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</si>
  <si>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</si>
  <si>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</si>
  <si>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</si>
  <si>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</si>
  <si>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</si>
  <si>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</si>
  <si>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</si>
  <si>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</si>
  <si>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</si>
  <si>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</si>
  <si>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</si>
  <si>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</si>
  <si>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</si>
  <si>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</si>
  <si>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</si>
  <si>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</si>
  <si>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</si>
  <si>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</si>
  <si>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</si>
  <si>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</si>
  <si>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</si>
  <si>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</si>
  <si>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</si>
  <si>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</si>
  <si>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</si>
  <si>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</si>
  <si>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</si>
  <si>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</si>
  <si>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</si>
  <si>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</si>
  <si>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</si>
  <si>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</si>
  <si>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</si>
  <si>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</si>
  <si>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</si>
  <si>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</si>
  <si>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</si>
  <si>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</si>
  <si>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</si>
  <si>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</si>
  <si>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</si>
  <si>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</si>
  <si>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</si>
  <si>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</si>
  <si>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</si>
  <si>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</si>
  <si>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</si>
  <si>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</si>
  <si>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</si>
  <si>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</si>
  <si>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</si>
  <si>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</si>
  <si>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</si>
  <si>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</si>
  <si>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</si>
  <si>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</si>
  <si>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</si>
  <si>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</si>
  <si>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</si>
  <si>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</si>
  <si>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</si>
  <si>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</si>
  <si>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</si>
  <si>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</si>
  <si>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</si>
  <si>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</si>
  <si>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</si>
  <si>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</si>
  <si>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</si>
  <si>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</si>
  <si>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</si>
  <si>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</si>
  <si>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</si>
  <si>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</si>
  <si>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</si>
  <si>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</si>
  <si>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</si>
  <si>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</si>
  <si>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</si>
  <si>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</si>
  <si>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</si>
  <si>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</si>
  <si>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</si>
  <si>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</si>
  <si>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</si>
  <si>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</si>
  <si>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</si>
  <si>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</si>
  <si>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</si>
  <si>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</si>
  <si>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</si>
  <si>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</si>
  <si>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</si>
  <si>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</si>
  <si>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</si>
  <si>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</si>
  <si>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</si>
  <si>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</si>
  <si>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</si>
  <si>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</si>
  <si>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</si>
  <si>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</si>
  <si>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</si>
  <si>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</si>
  <si>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</si>
  <si>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</si>
  <si>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</si>
  <si>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</si>
  <si>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</si>
  <si>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</si>
  <si>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</si>
  <si>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</si>
  <si>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</si>
  <si>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</si>
  <si>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</si>
  <si>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</si>
  <si>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</si>
  <si>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</si>
  <si>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</si>
  <si>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</si>
  <si>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</si>
  <si>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</si>
  <si>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</si>
  <si>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</si>
  <si>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</si>
  <si>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</si>
  <si>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</si>
  <si>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</si>
  <si>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</si>
  <si>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</si>
  <si>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</si>
  <si>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</si>
  <si>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</si>
  <si>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</si>
  <si>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</si>
  <si>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</si>
  <si>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</si>
  <si>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</si>
  <si>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</si>
  <si>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</si>
  <si>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</si>
  <si>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</si>
  <si>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</si>
  <si>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</si>
  <si>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</si>
  <si>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</si>
  <si>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</si>
  <si>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</si>
  <si>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</si>
  <si>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</si>
  <si>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</si>
  <si>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</si>
  <si>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</si>
  <si>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</si>
  <si>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</si>
  <si>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</si>
  <si>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</si>
  <si>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</si>
  <si>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</si>
  <si>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</si>
  <si>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</si>
  <si>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</si>
  <si>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</si>
  <si>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</si>
  <si>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</si>
  <si>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</si>
  <si>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</si>
  <si>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</si>
  <si>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</si>
  <si>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</si>
  <si>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</si>
  <si>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</si>
  <si>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</si>
  <si>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</si>
  <si>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</si>
  <si>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</si>
  <si>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</si>
  <si>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</si>
  <si>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</si>
  <si>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</si>
  <si>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</si>
  <si>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</si>
  <si>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</si>
  <si>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</si>
  <si>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</si>
  <si>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</si>
  <si>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</si>
  <si>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</si>
  <si>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</si>
  <si>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</si>
  <si>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</si>
  <si>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</si>
  <si>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</si>
  <si>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</si>
  <si>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</si>
  <si>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</si>
  <si>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</si>
  <si>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</si>
  <si>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</si>
  <si>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</si>
  <si>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</si>
  <si>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</si>
  <si>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</si>
  <si>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</si>
  <si>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</si>
  <si>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</si>
  <si>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</si>
  <si>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</si>
  <si>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</si>
  <si>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</si>
  <si>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</si>
  <si>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</si>
  <si>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</si>
  <si>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</si>
  <si>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</si>
  <si>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</si>
  <si>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</si>
  <si>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</si>
  <si>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</si>
  <si>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</si>
  <si>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</si>
  <si>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</si>
  <si>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</si>
  <si>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</si>
  <si>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</si>
  <si>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</si>
  <si>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</si>
  <si>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</si>
  <si>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</si>
  <si>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</si>
  <si>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</si>
  <si>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</si>
  <si>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</si>
  <si>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</si>
  <si>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</si>
  <si>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</si>
  <si>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</si>
  <si>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</si>
  <si>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</si>
  <si>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</si>
  <si>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</si>
  <si>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</si>
  <si>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</si>
  <si>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</si>
  <si>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</si>
  <si>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</si>
  <si>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</si>
  <si>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</si>
  <si>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</si>
  <si>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</si>
  <si>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</si>
  <si>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</si>
  <si>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</si>
  <si>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</si>
  <si>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</si>
  <si>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</si>
  <si>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</si>
  <si>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</si>
  <si>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</si>
  <si>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</si>
  <si>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</si>
  <si>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</si>
  <si>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</si>
  <si>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</si>
  <si>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</si>
  <si>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</si>
  <si>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</si>
  <si>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</si>
  <si>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</si>
  <si>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</si>
  <si>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</si>
  <si>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</si>
  <si>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</si>
  <si>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</si>
  <si>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</si>
  <si>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</si>
  <si>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</si>
  <si>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</si>
  <si>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</si>
  <si>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</si>
  <si>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</si>
  <si>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</si>
  <si>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</si>
  <si>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</si>
  <si>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</si>
  <si>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</si>
  <si>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</si>
  <si>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</si>
  <si>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</si>
  <si>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</si>
  <si>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</si>
  <si>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</si>
  <si>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</si>
  <si>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</si>
  <si>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</si>
  <si>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</si>
  <si>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</si>
  <si>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</si>
  <si>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</si>
  <si>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</si>
  <si>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</si>
  <si>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</si>
  <si>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</si>
  <si>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</si>
  <si>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</si>
  <si>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</si>
  <si>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</si>
  <si>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</si>
  <si>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</si>
  <si>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</si>
  <si>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</si>
  <si>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</si>
  <si>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</si>
  <si>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</si>
  <si>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</si>
  <si>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</si>
  <si>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</si>
  <si>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</si>
  <si>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</si>
  <si>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</si>
  <si>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</si>
  <si>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</si>
  <si>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</si>
  <si>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</si>
  <si>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</si>
  <si>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</si>
  <si>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</si>
  <si>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</si>
  <si>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</si>
  <si>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</si>
  <si>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</si>
  <si>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</si>
  <si>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</si>
  <si>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</si>
  <si>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</si>
  <si>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</si>
  <si>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</si>
  <si>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</si>
  <si>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</si>
  <si>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</si>
  <si>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</si>
  <si>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</si>
  <si>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</si>
  <si>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</si>
  <si>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</si>
  <si>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</si>
  <si>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</si>
  <si>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</si>
  <si>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</si>
  <si>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</si>
  <si>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</si>
  <si>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</si>
  <si>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</si>
  <si>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</si>
  <si>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</si>
  <si>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</si>
  <si>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</si>
  <si>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</si>
  <si>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</si>
  <si>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</si>
  <si>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</si>
  <si>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</si>
  <si>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</si>
  <si>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</si>
  <si>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</si>
  <si>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</si>
  <si>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</si>
  <si>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</si>
  <si>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</si>
  <si>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</si>
  <si>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</si>
  <si>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</si>
  <si>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</si>
  <si>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</si>
  <si>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</si>
  <si>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</si>
  <si>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</si>
  <si>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</si>
  <si>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</si>
  <si>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</si>
  <si>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</si>
  <si>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</si>
  <si>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</si>
  <si>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</si>
  <si>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</si>
  <si>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</si>
  <si>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</si>
  <si>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</si>
  <si>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</si>
  <si>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</si>
  <si>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</si>
  <si>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</si>
  <si>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</si>
  <si>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</si>
  <si>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</si>
  <si>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</si>
  <si>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</si>
  <si>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</si>
  <si>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</si>
  <si>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</si>
  <si>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</si>
  <si>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</si>
  <si>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</si>
  <si>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</si>
  <si>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</si>
  <si>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</si>
  <si>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</si>
  <si>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</si>
  <si>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</si>
  <si>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</si>
  <si>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</si>
  <si>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</si>
  <si>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</si>
  <si>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</si>
  <si>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</si>
  <si>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</si>
  <si>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</si>
  <si>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</si>
  <si>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</si>
  <si>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</si>
  <si>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</si>
  <si>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</si>
  <si>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</si>
  <si>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</si>
  <si>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</si>
  <si>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</si>
  <si>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</si>
  <si>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</si>
  <si>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</si>
  <si>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</si>
  <si>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</si>
  <si>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</si>
  <si>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</si>
  <si>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</si>
  <si>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</si>
  <si>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</si>
  <si>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</si>
  <si>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</si>
  <si>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</si>
  <si>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</si>
  <si>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</si>
  <si>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</si>
  <si>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</si>
  <si>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</si>
  <si>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</si>
  <si>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</si>
  <si>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</si>
  <si>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</si>
  <si>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</si>
  <si>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</si>
  <si>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</si>
  <si>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</si>
  <si>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</si>
  <si>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</si>
  <si>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</si>
  <si>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</si>
  <si>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</si>
  <si>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</si>
  <si>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</si>
  <si>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</si>
  <si>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</si>
  <si>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</si>
  <si>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</si>
  <si>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</si>
  <si>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</si>
  <si>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</si>
  <si>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</si>
  <si>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</si>
  <si>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</si>
  <si>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</si>
  <si>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</si>
  <si>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</si>
  <si>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</si>
  <si>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</si>
  <si>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</si>
  <si>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</si>
  <si>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</si>
  <si>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</si>
  <si>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</si>
  <si>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</si>
  <si>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</si>
  <si>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</si>
  <si>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</si>
  <si>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</si>
  <si>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</si>
  <si>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</si>
  <si>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</si>
  <si>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</si>
  <si>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</si>
  <si>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</si>
  <si>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</si>
  <si>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</si>
  <si>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</si>
  <si>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</si>
  <si>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</si>
  <si>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</si>
  <si>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</si>
  <si>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</si>
  <si>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</si>
  <si>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</si>
  <si>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</si>
  <si>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</si>
  <si>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</si>
  <si>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</si>
  <si>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</si>
  <si>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</si>
  <si>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</si>
  <si>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</si>
  <si>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</si>
  <si>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</si>
  <si>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</si>
  <si>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</si>
  <si>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</si>
  <si>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</si>
  <si>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</si>
  <si>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</si>
  <si>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</si>
  <si>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</si>
  <si>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</si>
  <si>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</si>
  <si>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</si>
  <si>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</si>
  <si>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</si>
  <si>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</si>
  <si>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</si>
  <si>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</si>
  <si>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</si>
  <si>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</si>
  <si>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</si>
  <si>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</si>
  <si>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</si>
  <si>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</si>
  <si>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</si>
  <si>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</si>
  <si>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</si>
  <si>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</si>
  <si>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</si>
  <si>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</si>
  <si>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</si>
  <si>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</si>
  <si>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</si>
  <si>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</si>
  <si>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</si>
  <si>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</si>
  <si>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</si>
  <si>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</si>
  <si>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</si>
  <si>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</si>
  <si>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</si>
  <si>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</si>
  <si>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</si>
  <si>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</si>
  <si>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</si>
  <si>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</si>
  <si>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</si>
  <si>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</si>
  <si>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</si>
  <si>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</si>
  <si>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</si>
  <si>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</si>
  <si>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</si>
  <si>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</si>
  <si>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</si>
  <si>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</si>
  <si>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</si>
  <si>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</si>
  <si>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</si>
  <si>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</si>
  <si>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</si>
  <si>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</si>
  <si>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</si>
  <si>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</si>
  <si>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</si>
  <si>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</si>
  <si>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</si>
  <si>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</si>
  <si>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</si>
  <si>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</si>
  <si>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</si>
  <si>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</si>
  <si>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</si>
  <si>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</si>
  <si>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</si>
  <si>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</si>
  <si>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</si>
  <si>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</si>
  <si>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</si>
  <si>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</si>
  <si>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</si>
  <si>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</si>
  <si>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</si>
  <si>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</si>
  <si>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</si>
  <si>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</si>
  <si>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</si>
  <si>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</si>
  <si>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</si>
  <si>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</si>
  <si>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</si>
  <si>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</si>
  <si>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</si>
  <si>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</si>
  <si>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</si>
  <si>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</si>
  <si>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</si>
  <si>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</si>
  <si>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</si>
  <si>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</si>
  <si>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</si>
  <si>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</si>
  <si>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</si>
  <si>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</si>
  <si>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</si>
  <si>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</si>
  <si>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</si>
  <si>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</si>
  <si>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</si>
  <si>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</si>
  <si>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</si>
  <si>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</si>
  <si>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</si>
  <si>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</si>
  <si>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</si>
  <si>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</si>
  <si>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</si>
  <si>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</si>
  <si>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</si>
  <si>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</si>
  <si>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</si>
  <si>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</si>
  <si>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</si>
  <si>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</si>
  <si>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</si>
  <si>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</si>
  <si>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</si>
  <si>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</si>
  <si>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</si>
  <si>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</si>
  <si>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</si>
  <si>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</si>
  <si>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</si>
  <si>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</si>
  <si>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</si>
  <si>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</si>
  <si>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</si>
  <si>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</si>
  <si>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</si>
  <si>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</si>
  <si>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</si>
  <si>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</si>
  <si>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</si>
  <si>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</si>
  <si>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</si>
  <si>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</si>
  <si>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</si>
  <si>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</si>
  <si>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</si>
  <si>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</si>
  <si>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</si>
  <si>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</si>
  <si>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</si>
  <si>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</si>
  <si>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</si>
  <si>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</si>
  <si>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</si>
  <si>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</si>
  <si>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</si>
  <si>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</si>
  <si>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</si>
  <si>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</si>
  <si>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</si>
  <si>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</si>
  <si>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</si>
  <si>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</si>
  <si>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</si>
  <si>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</si>
  <si>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</si>
  <si>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</si>
  <si>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</si>
  <si>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</si>
  <si>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</si>
  <si>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</si>
  <si>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</si>
  <si>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</si>
  <si>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</si>
  <si>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</si>
  <si>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</si>
  <si>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</si>
  <si>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</si>
  <si>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</si>
  <si>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</si>
  <si>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</si>
  <si>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</si>
  <si>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</si>
  <si>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</si>
  <si>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</si>
  <si>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</si>
  <si>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</si>
  <si>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</si>
  <si>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</si>
  <si>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</si>
  <si>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</si>
  <si>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</si>
  <si>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</si>
  <si>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</si>
  <si>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</si>
  <si>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</si>
  <si>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</si>
  <si>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</si>
  <si>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</si>
  <si>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</si>
  <si>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</si>
  <si>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</si>
  <si>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</si>
  <si>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</si>
  <si>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</si>
  <si>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</si>
  <si>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</si>
  <si>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</si>
  <si>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</si>
  <si>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</si>
  <si>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</si>
  <si>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</si>
  <si>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</si>
  <si>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</si>
  <si>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</si>
  <si>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</si>
  <si>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</si>
  <si>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</si>
  <si>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</si>
  <si>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</si>
  <si>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</si>
  <si>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</si>
  <si>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</si>
  <si>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</si>
  <si>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</si>
  <si>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</si>
  <si>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</si>
  <si>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</si>
  <si>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</si>
  <si>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</si>
  <si>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</si>
  <si>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</si>
  <si>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</si>
  <si>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</si>
  <si>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</si>
  <si>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</si>
  <si>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</si>
  <si>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</si>
  <si>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</si>
  <si>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</si>
  <si>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</si>
  <si>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</si>
  <si>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</si>
  <si>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</si>
  <si>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</si>
  <si>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</si>
  <si>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</si>
  <si>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</si>
  <si>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</si>
  <si>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</si>
  <si>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</si>
  <si>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</si>
  <si>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</si>
  <si>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</si>
  <si>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</si>
  <si>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</si>
  <si>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</si>
  <si>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</si>
  <si>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</si>
  <si>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</si>
  <si>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</si>
  <si>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</si>
  <si>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</si>
  <si>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</si>
  <si>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</si>
  <si>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</si>
  <si>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</si>
  <si>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</si>
  <si>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</si>
  <si>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</si>
  <si>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</si>
  <si>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</si>
  <si>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</si>
  <si>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</si>
  <si>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</si>
  <si>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</si>
  <si>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</si>
  <si>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</si>
  <si>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</si>
  <si>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</si>
  <si>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</si>
  <si>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</si>
  <si>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</si>
  <si>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</si>
  <si>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</si>
  <si>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</si>
  <si>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</si>
  <si>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</si>
  <si>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</si>
  <si>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</si>
  <si>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</si>
  <si>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</si>
  <si>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</si>
  <si>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</si>
  <si>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</si>
  <si>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</si>
  <si>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</si>
  <si>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</si>
  <si>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</si>
  <si>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</si>
  <si>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</si>
  <si>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</si>
  <si>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</si>
  <si>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</si>
  <si>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</si>
  <si>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</si>
  <si>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</si>
  <si>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</si>
  <si>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</si>
  <si>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</si>
  <si>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</si>
  <si>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</si>
  <si>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</si>
  <si>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</si>
  <si>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</si>
  <si>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</si>
  <si>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</si>
  <si>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</si>
  <si>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</si>
  <si>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</si>
  <si>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</si>
  <si>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</si>
  <si>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</si>
  <si>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</si>
  <si>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</si>
  <si>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</si>
  <si>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</si>
  <si>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</si>
  <si>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</si>
  <si>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</si>
  <si>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</si>
  <si>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</si>
  <si>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</si>
  <si>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</si>
  <si>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</si>
  <si>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</si>
  <si>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</si>
  <si>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</si>
  <si>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</si>
  <si>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</si>
  <si>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</si>
  <si>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</si>
  <si>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</si>
  <si>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</si>
  <si>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</si>
  <si>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</si>
  <si>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</si>
  <si>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</si>
  <si>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</si>
  <si>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</si>
  <si>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</si>
  <si>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</si>
  <si>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</si>
  <si>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</si>
  <si>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</si>
  <si>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</si>
  <si>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</si>
  <si>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</si>
  <si>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</si>
  <si>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</si>
  <si>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</si>
  <si>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</si>
  <si>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</si>
  <si>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</si>
  <si>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</si>
  <si>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</si>
  <si>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</si>
  <si>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</si>
  <si>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</si>
  <si>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</si>
  <si>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</si>
  <si>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</si>
  <si>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</si>
  <si>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</si>
  <si>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</si>
  <si>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</si>
  <si>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</si>
  <si>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</si>
  <si>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</si>
  <si>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</si>
  <si>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</si>
  <si>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</si>
  <si>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</si>
  <si>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</si>
  <si>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</si>
  <si>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</si>
  <si>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</si>
  <si>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</si>
  <si>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</si>
  <si>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</si>
  <si>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</si>
  <si>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</si>
  <si>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</si>
  <si>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</si>
  <si>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</si>
  <si>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</si>
  <si>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</si>
  <si>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</si>
  <si>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</si>
  <si>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</si>
  <si>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</si>
  <si>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</si>
  <si>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</si>
  <si>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</si>
  <si>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</si>
  <si>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</si>
  <si>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</si>
  <si>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</si>
  <si>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</si>
  <si>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</si>
  <si>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</si>
  <si>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</si>
  <si>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</si>
  <si>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</si>
  <si>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</si>
  <si>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</si>
  <si>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</si>
  <si>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</si>
  <si>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</si>
  <si>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</si>
  <si>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</si>
  <si>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</si>
  <si>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</si>
  <si>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</si>
  <si>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</si>
  <si>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</si>
  <si>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</si>
  <si>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</si>
  <si>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</si>
  <si>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</si>
  <si>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</si>
  <si>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</si>
  <si>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</si>
  <si>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</si>
  <si>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</si>
  <si>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</si>
  <si>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</si>
  <si>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</si>
  <si>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</si>
  <si>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</si>
  <si>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</si>
  <si>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</si>
  <si>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</si>
  <si>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</si>
  <si>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</si>
  <si>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</si>
  <si>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</si>
  <si>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</si>
  <si>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</si>
  <si>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</si>
  <si>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</si>
  <si>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</si>
  <si>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</si>
  <si>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</si>
  <si>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</si>
  <si>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</si>
  <si>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</si>
  <si>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</si>
  <si>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</si>
  <si>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</si>
  <si>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</si>
  <si>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</si>
  <si>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</si>
  <si>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</si>
  <si>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</si>
  <si>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</si>
  <si>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</si>
  <si>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</si>
  <si>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</si>
  <si>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</si>
  <si>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</si>
  <si>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</si>
  <si>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</si>
  <si>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</si>
  <si>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</si>
  <si>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</si>
  <si>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</si>
  <si>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</si>
  <si>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</si>
  <si>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</si>
  <si>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</si>
  <si>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</si>
  <si>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</si>
  <si>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</si>
  <si>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</si>
  <si>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</si>
  <si>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</si>
  <si>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</si>
  <si>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</si>
  <si>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</si>
  <si>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</si>
  <si>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</si>
  <si>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</si>
  <si>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</si>
  <si>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</si>
  <si>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</si>
  <si>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</si>
  <si>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</si>
  <si>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</si>
  <si>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</si>
  <si>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</si>
  <si>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</si>
  <si>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</si>
  <si>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</si>
  <si>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</si>
  <si>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</si>
  <si>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</si>
  <si>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</si>
  <si>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</si>
  <si>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</si>
  <si>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</si>
  <si>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</si>
  <si>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</si>
  <si>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</si>
  <si>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</si>
  <si>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</si>
  <si>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</si>
  <si>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</si>
  <si>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</si>
  <si>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</si>
  <si>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</si>
  <si>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</si>
  <si>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</si>
  <si>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</si>
  <si>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</si>
  <si>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</si>
  <si>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</si>
  <si>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</si>
  <si>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</si>
  <si>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</si>
  <si>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</si>
  <si>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</si>
  <si>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</si>
  <si>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</si>
  <si>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</si>
  <si>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</si>
  <si>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</si>
  <si>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</si>
  <si>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</si>
  <si>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</si>
  <si>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</si>
  <si>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</si>
  <si>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</si>
  <si>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</si>
  <si>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</si>
  <si>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</si>
  <si>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</si>
  <si>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</si>
  <si>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</si>
  <si>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</si>
  <si>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</si>
  <si>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</si>
  <si>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</si>
  <si>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</si>
  <si>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</si>
  <si>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</si>
  <si>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</si>
  <si>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</si>
  <si>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</si>
  <si>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</si>
  <si>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</si>
  <si>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</si>
  <si>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</si>
  <si>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</si>
  <si>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</si>
  <si>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</si>
  <si>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</si>
  <si>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</si>
  <si>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</si>
  <si>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</si>
  <si>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</si>
  <si>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</si>
  <si>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</si>
  <si>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</si>
  <si>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</si>
  <si>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</si>
  <si>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</si>
  <si>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</si>
  <si>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</si>
  <si>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</si>
  <si>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</si>
  <si>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</si>
  <si>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</si>
  <si>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</si>
  <si>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</si>
  <si>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</si>
  <si>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</si>
  <si>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</si>
  <si>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</si>
  <si>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</si>
  <si>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</si>
  <si>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</si>
  <si>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</si>
  <si>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</si>
  <si>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</si>
  <si>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</si>
  <si>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</si>
  <si>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</si>
  <si>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</si>
  <si>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</si>
  <si>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</si>
  <si>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</si>
  <si>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</si>
  <si>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</si>
  <si>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</si>
  <si>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</si>
  <si>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</si>
  <si>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</si>
  <si>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</si>
  <si>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</si>
  <si>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</si>
  <si>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</si>
  <si>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</si>
  <si>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</si>
  <si>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</si>
  <si>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</si>
  <si>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</si>
  <si>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</si>
  <si>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</si>
  <si>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</si>
  <si>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</si>
  <si>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</si>
  <si>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</si>
  <si>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</si>
  <si>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</si>
  <si>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</si>
  <si>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</si>
  <si>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</si>
  <si>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</si>
  <si>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</si>
  <si>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</si>
  <si>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</si>
  <si>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</si>
  <si>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</si>
  <si>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</si>
  <si>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</si>
  <si>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</si>
  <si>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</si>
  <si>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</si>
  <si>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</si>
  <si>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</si>
  <si>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</si>
  <si>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</si>
  <si>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</si>
  <si>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</si>
  <si>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</si>
  <si>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</si>
  <si>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</si>
  <si>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</si>
  <si>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</si>
  <si>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</si>
  <si>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</si>
  <si>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</si>
  <si>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</si>
  <si>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</si>
  <si>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</si>
  <si>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</si>
  <si>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</si>
  <si>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</si>
  <si>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</si>
  <si>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</si>
  <si>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</si>
  <si>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</si>
  <si>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</si>
  <si>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</si>
  <si>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</si>
  <si>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</si>
  <si>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</si>
  <si>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</si>
  <si>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</si>
  <si>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</si>
  <si>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</si>
  <si>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</si>
  <si>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</si>
  <si>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</si>
  <si>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</si>
  <si>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</si>
  <si>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</si>
  <si>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</si>
  <si>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</si>
  <si>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</si>
  <si>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</si>
  <si>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</si>
  <si>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</si>
  <si>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</si>
  <si>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</si>
  <si>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</si>
  <si>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</si>
  <si>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</si>
  <si>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</si>
  <si>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</si>
  <si>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</si>
  <si>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</si>
  <si>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</si>
  <si>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</si>
  <si>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</si>
  <si>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</si>
  <si>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</si>
  <si>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</si>
  <si>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</si>
  <si>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</si>
  <si>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</si>
  <si>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</si>
  <si>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</si>
  <si>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</si>
  <si>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</si>
  <si>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</si>
  <si>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</si>
  <si>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</si>
  <si>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</si>
  <si>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</si>
  <si>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</si>
  <si>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</si>
  <si>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</si>
  <si>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</si>
  <si>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</si>
  <si>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</si>
  <si>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</si>
  <si>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</si>
  <si>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</si>
  <si>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</si>
  <si>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</si>
  <si>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</si>
  <si>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</si>
  <si>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</si>
  <si>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</si>
  <si>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</si>
  <si>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</si>
  <si>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</si>
  <si>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</si>
  <si>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</si>
  <si>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</si>
  <si>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</si>
  <si>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</si>
  <si>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</si>
  <si>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</si>
  <si>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</si>
  <si>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</si>
  <si>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</si>
  <si>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</si>
  <si>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</si>
  <si>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</si>
  <si>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</si>
  <si>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</si>
  <si>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</si>
  <si>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</si>
  <si>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</si>
  <si>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</si>
  <si>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</si>
  <si>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</si>
  <si>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</si>
  <si>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</si>
  <si>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</si>
  <si>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</si>
  <si>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</si>
  <si>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</si>
  <si>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</si>
  <si>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</si>
  <si>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</si>
  <si>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</si>
  <si>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</si>
  <si>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</si>
  <si>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</si>
  <si>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</si>
  <si>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</si>
  <si>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</si>
  <si>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</si>
  <si>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</si>
  <si>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</si>
  <si>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</si>
  <si>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</si>
  <si>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</si>
  <si>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</si>
  <si>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</si>
  <si>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</si>
  <si>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</si>
  <si>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</si>
  <si>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</si>
  <si>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</si>
  <si>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</si>
  <si>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</si>
  <si>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</si>
  <si>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</si>
  <si>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</si>
  <si>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</si>
  <si>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</si>
  <si>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</si>
  <si>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</si>
  <si>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</si>
  <si>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</si>
  <si>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</si>
  <si>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</si>
  <si>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</si>
  <si>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</si>
  <si>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</si>
  <si>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</si>
  <si>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</si>
  <si>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</si>
  <si>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</si>
  <si>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</si>
  <si>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</si>
  <si>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</si>
  <si>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</si>
  <si>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</si>
  <si>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</si>
  <si>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</si>
  <si>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</si>
  <si>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</si>
  <si>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</si>
  <si>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</si>
  <si>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</si>
  <si>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</si>
  <si>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</si>
  <si>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</si>
  <si>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</si>
  <si>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</si>
  <si>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</si>
  <si>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</si>
  <si>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</si>
  <si>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</si>
  <si>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</si>
  <si>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</si>
  <si>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</si>
  <si>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</si>
  <si>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</si>
  <si>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</si>
  <si>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</si>
  <si>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</si>
  <si>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</si>
  <si>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</si>
  <si>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</si>
  <si>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</si>
  <si>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</si>
  <si>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</si>
  <si>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</si>
  <si>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</si>
  <si>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</si>
  <si>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</si>
  <si>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</si>
  <si>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</si>
  <si>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</si>
  <si>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</si>
  <si>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</si>
  <si>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</si>
  <si>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</si>
  <si>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</si>
  <si>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</si>
  <si>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</si>
  <si>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</si>
  <si>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</si>
  <si>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</si>
  <si>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</si>
  <si>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</si>
  <si>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</si>
  <si>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</si>
  <si>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</si>
  <si>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</si>
  <si>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</si>
  <si>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</si>
  <si>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</si>
  <si>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</si>
  <si>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</si>
  <si>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</si>
  <si>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</si>
  <si>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</si>
  <si>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</si>
  <si>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</si>
  <si>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</si>
  <si>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</si>
  <si>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</si>
  <si>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</si>
  <si>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</si>
  <si>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</si>
  <si>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</si>
  <si>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</si>
  <si>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</si>
  <si>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</si>
  <si>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</si>
  <si>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</si>
  <si>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</si>
  <si>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</si>
  <si>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</si>
  <si>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</si>
  <si>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</si>
  <si>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</si>
  <si>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</si>
  <si>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</si>
  <si>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</si>
  <si>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</si>
  <si>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</si>
  <si>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</si>
  <si>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</si>
  <si>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</si>
  <si>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</si>
  <si>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</si>
  <si>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</si>
  <si>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</si>
  <si>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</si>
  <si>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</si>
  <si>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</si>
  <si>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</si>
  <si>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</si>
  <si>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</si>
  <si>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</si>
  <si>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</si>
  <si>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</si>
  <si>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</si>
  <si>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</si>
  <si>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</si>
  <si>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</si>
  <si>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</si>
  <si>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</si>
  <si>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</si>
  <si>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</si>
  <si>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</si>
  <si>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</si>
  <si>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</si>
  <si>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</si>
  <si>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</si>
  <si>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</si>
  <si>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</si>
  <si>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</si>
  <si>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</si>
  <si>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</si>
  <si>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</si>
  <si>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</si>
  <si>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</si>
  <si>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</si>
  <si>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</si>
  <si>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</si>
  <si>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</si>
  <si>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</si>
  <si>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</si>
  <si>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</si>
  <si>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</si>
  <si>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</si>
  <si>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</si>
  <si>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</si>
  <si>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</si>
  <si>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</si>
  <si>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</si>
  <si>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</si>
  <si>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</si>
  <si>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</si>
  <si>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</si>
  <si>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</si>
  <si>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</si>
  <si>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</si>
  <si>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</si>
  <si>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</si>
  <si>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</si>
  <si>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</si>
  <si>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</si>
  <si>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</si>
  <si>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</si>
  <si>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</si>
  <si>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</si>
  <si>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</si>
  <si>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</si>
  <si>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</si>
  <si>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</si>
  <si>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</si>
  <si>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</si>
  <si>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</si>
  <si>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</si>
  <si>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</si>
  <si>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</si>
  <si>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</si>
  <si>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</si>
  <si>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</si>
  <si>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</si>
  <si>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</si>
  <si>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</si>
  <si>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</si>
  <si>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</si>
  <si>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</si>
  <si>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</si>
  <si>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</si>
  <si>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</si>
  <si>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</si>
  <si>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</si>
  <si>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</si>
  <si>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</si>
  <si>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</si>
  <si>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</si>
  <si>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</si>
  <si>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</si>
  <si>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</si>
  <si>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</si>
  <si>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</si>
  <si>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</si>
  <si>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</si>
  <si>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</si>
  <si>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</si>
  <si>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</si>
  <si>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</si>
  <si>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</si>
  <si>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</si>
  <si>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</si>
  <si>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</si>
  <si>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</si>
  <si>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</si>
  <si>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</si>
  <si>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</si>
  <si>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</si>
  <si>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</si>
  <si>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</si>
  <si>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</si>
  <si>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</si>
  <si>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</si>
  <si>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</si>
  <si>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</si>
  <si>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</si>
  <si>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</si>
  <si>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</si>
  <si>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</si>
  <si>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</si>
  <si>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</si>
  <si>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</si>
  <si>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</si>
  <si>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</si>
  <si>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</si>
  <si>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</si>
  <si>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</si>
  <si>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</si>
  <si>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</si>
  <si>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</si>
  <si>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</si>
  <si>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</si>
  <si>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</si>
  <si>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</si>
  <si>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</si>
  <si>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</si>
  <si>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</si>
  <si>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</si>
  <si>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</si>
  <si>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</si>
  <si>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</si>
  <si>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</si>
  <si>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</si>
  <si>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</si>
  <si>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</si>
  <si>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</si>
  <si>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</si>
  <si>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</si>
  <si>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</si>
  <si>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</si>
  <si>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</si>
  <si>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</si>
  <si>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</si>
  <si>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</si>
  <si>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</si>
  <si>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</si>
  <si>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</si>
  <si>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</si>
  <si>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</si>
  <si>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</si>
  <si>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</si>
  <si>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</si>
  <si>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</si>
  <si>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</si>
  <si>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</si>
  <si>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</si>
  <si>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</si>
  <si>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</si>
  <si>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</si>
  <si>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</si>
  <si>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</si>
  <si>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</si>
  <si>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</si>
  <si>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</si>
  <si>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</si>
  <si>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</si>
  <si>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</si>
  <si>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</si>
  <si>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</si>
  <si>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</si>
  <si>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</si>
  <si>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</si>
  <si>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</si>
  <si>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</si>
  <si>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</si>
  <si>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</si>
  <si>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</si>
  <si>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</si>
  <si>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</si>
  <si>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</si>
  <si>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</si>
  <si>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</si>
  <si>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</si>
  <si>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</si>
  <si>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</si>
  <si>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</si>
  <si>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</si>
  <si>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</si>
  <si>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</si>
  <si>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</si>
  <si>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</si>
  <si>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</si>
  <si>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</si>
  <si>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</si>
  <si>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</si>
  <si>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</si>
  <si>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</si>
  <si>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</si>
  <si>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</si>
  <si>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</si>
  <si>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</si>
  <si>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</si>
  <si>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</si>
  <si>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</si>
  <si>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</si>
  <si>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</si>
  <si>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</si>
  <si>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</si>
  <si>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</si>
  <si>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</si>
  <si>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</si>
  <si>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</si>
  <si>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</si>
  <si>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</si>
  <si>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</si>
  <si>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</si>
  <si>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</si>
  <si>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</si>
  <si>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</si>
  <si>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</si>
  <si>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</si>
  <si>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</si>
  <si>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</si>
  <si>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</si>
  <si>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</si>
  <si>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</si>
  <si>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</si>
  <si>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</si>
  <si>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</si>
  <si>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</si>
  <si>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</si>
  <si>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</si>
  <si>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</si>
  <si>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</si>
  <si>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</si>
  <si>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</si>
  <si>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</si>
  <si>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</si>
  <si>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</si>
  <si>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</si>
  <si>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</si>
  <si>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</si>
  <si>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</si>
  <si>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</si>
  <si>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</si>
  <si>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</si>
  <si>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</si>
  <si>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</si>
  <si>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</si>
  <si>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</si>
  <si>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</si>
  <si>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</si>
  <si>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</si>
  <si>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</si>
  <si>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</si>
  <si>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</si>
  <si>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</si>
  <si>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</si>
  <si>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</si>
  <si>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</si>
  <si>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</si>
  <si>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</si>
  <si>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</si>
  <si>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</si>
  <si>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</si>
  <si>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</si>
  <si>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</si>
  <si>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</si>
  <si>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</si>
  <si>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</si>
  <si>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</si>
  <si>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</si>
  <si>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</si>
  <si>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</si>
  <si>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</si>
  <si>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</si>
  <si>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</si>
  <si>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</si>
  <si>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</si>
  <si>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</si>
  <si>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</si>
  <si>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</si>
  <si>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</si>
  <si>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</si>
  <si>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</si>
  <si>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</si>
  <si>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</si>
  <si>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</si>
  <si>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</si>
  <si>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</si>
  <si>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</si>
  <si>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</si>
  <si>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</si>
  <si>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</si>
  <si>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</si>
  <si>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</si>
  <si>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</si>
  <si>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</si>
  <si>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</si>
  <si>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</si>
  <si>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</si>
  <si>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</si>
  <si>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</si>
  <si>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</si>
  <si>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</si>
  <si>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</si>
  <si>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</si>
  <si>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</si>
  <si>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</si>
  <si>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</si>
  <si>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</si>
  <si>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</si>
  <si>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</si>
  <si>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</si>
  <si>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</si>
  <si>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</si>
  <si>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</si>
  <si>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</si>
  <si>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</si>
  <si>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</si>
  <si>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</si>
  <si>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</si>
  <si>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</si>
  <si>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</si>
  <si>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</si>
  <si>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</si>
  <si>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</si>
  <si>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</si>
  <si>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</si>
  <si>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</si>
  <si>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</si>
  <si>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</si>
  <si>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</si>
  <si>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</si>
  <si>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</si>
  <si>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</si>
  <si>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</si>
  <si>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</si>
  <si>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</si>
  <si>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</si>
  <si>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</si>
  <si>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</si>
  <si>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</si>
  <si>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</si>
  <si>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</si>
  <si>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</si>
  <si>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</si>
  <si>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</si>
  <si>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</si>
  <si>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</si>
  <si>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</si>
  <si>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</si>
  <si>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</si>
  <si>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</si>
  <si>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</si>
  <si>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</si>
  <si>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</si>
  <si>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</si>
  <si>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</si>
  <si>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</si>
  <si>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</si>
  <si>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</si>
  <si>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</si>
  <si>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</si>
  <si>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</si>
  <si>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</si>
  <si>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</si>
  <si>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</si>
  <si>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</si>
  <si>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</si>
  <si>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</si>
  <si>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</si>
  <si>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</si>
  <si>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</si>
  <si>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</si>
  <si>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</si>
  <si>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</si>
  <si>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</si>
  <si>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</si>
  <si>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</si>
  <si>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</si>
  <si>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</si>
  <si>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</si>
  <si>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</si>
  <si>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</si>
  <si>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</si>
  <si>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</si>
  <si>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</si>
  <si>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</si>
  <si>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</si>
  <si>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</si>
  <si>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</si>
  <si>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</si>
  <si>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</si>
  <si>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</si>
  <si>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</si>
  <si>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</si>
  <si>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</si>
  <si>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</si>
  <si>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</si>
  <si>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</si>
  <si>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</si>
  <si>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</si>
  <si>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</si>
  <si>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</si>
  <si>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</si>
  <si>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</si>
  <si>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</si>
  <si>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</si>
  <si>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</si>
  <si>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</si>
  <si>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</si>
  <si>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</si>
  <si>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</si>
  <si>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</si>
  <si>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</si>
  <si>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</si>
  <si>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</si>
  <si>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</si>
  <si>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</si>
  <si>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</si>
  <si>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</si>
  <si>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</si>
  <si>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</si>
  <si>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</si>
  <si>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</si>
  <si>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</si>
  <si>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</si>
  <si>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</si>
  <si>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</si>
  <si>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</si>
  <si>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</si>
  <si>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</si>
  <si>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</si>
  <si>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</si>
  <si>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</si>
  <si>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</si>
  <si>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</si>
  <si>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</si>
  <si>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</si>
  <si>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</si>
  <si>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</si>
  <si>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</si>
  <si>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</si>
  <si>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</si>
  <si>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</si>
  <si>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</si>
  <si>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</si>
  <si>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</si>
  <si>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</si>
  <si>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</si>
  <si>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</si>
  <si>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</si>
  <si>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</si>
  <si>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</si>
  <si>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</si>
  <si>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</si>
  <si>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</si>
  <si>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</si>
  <si>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</si>
  <si>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</si>
  <si>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</si>
  <si>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</si>
  <si>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</si>
  <si>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</si>
  <si>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</si>
  <si>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</si>
  <si>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</si>
  <si>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</si>
  <si>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</si>
  <si>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</si>
  <si>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</si>
  <si>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</si>
  <si>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</si>
  <si>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</si>
  <si>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</si>
  <si>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</si>
  <si>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</si>
  <si>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</si>
  <si>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</si>
  <si>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</si>
  <si>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</si>
  <si>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</si>
  <si>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</si>
  <si>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</si>
  <si>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</si>
  <si>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</si>
  <si>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</si>
  <si>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</si>
  <si>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</si>
  <si>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</si>
  <si>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</si>
  <si>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</si>
  <si>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</si>
  <si>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</si>
  <si>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</si>
  <si>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</si>
  <si>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</si>
  <si>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</si>
  <si>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</si>
  <si>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</si>
  <si>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</si>
  <si>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</si>
  <si>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</si>
  <si>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</si>
  <si>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</si>
  <si>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</si>
  <si>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</si>
  <si>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</si>
  <si>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</si>
  <si>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</si>
  <si>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</si>
  <si>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</si>
  <si>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</si>
  <si>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</si>
  <si>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</si>
  <si>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</si>
  <si>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</si>
  <si>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</si>
  <si>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</si>
  <si>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</si>
  <si>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</si>
  <si>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</si>
  <si>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</si>
  <si>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</si>
  <si>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</si>
  <si>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</si>
  <si>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</si>
  <si>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</si>
  <si>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</si>
  <si>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</si>
  <si>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</si>
  <si>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</si>
  <si>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</si>
  <si>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</si>
  <si>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</si>
  <si>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</si>
  <si>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</si>
  <si>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</si>
  <si>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</si>
  <si>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</si>
  <si>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</si>
  <si>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</si>
  <si>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</si>
  <si>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</si>
  <si>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</si>
  <si>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</si>
  <si>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</si>
  <si>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</si>
  <si>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</si>
  <si>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</si>
  <si>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</si>
  <si>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</si>
  <si>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</si>
  <si>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</si>
  <si>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</si>
  <si>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</si>
  <si>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</si>
  <si>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</si>
  <si>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</si>
  <si>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</si>
  <si>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</si>
  <si>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</si>
  <si>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</si>
  <si>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</si>
  <si>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</si>
  <si>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</si>
  <si>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</si>
  <si>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</si>
  <si>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</si>
  <si>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</si>
  <si>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</si>
  <si>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</si>
  <si>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</si>
  <si>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</si>
  <si>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</si>
  <si>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</si>
  <si>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</si>
  <si>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</si>
  <si>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</si>
  <si>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</si>
  <si>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</si>
  <si>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</si>
  <si>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</si>
  <si>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</si>
  <si>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</si>
  <si>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</si>
  <si>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</si>
  <si>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</si>
  <si>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</si>
  <si>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</si>
  <si>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</si>
  <si>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</si>
  <si>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</si>
  <si>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</si>
  <si>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</si>
  <si>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</si>
  <si>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</si>
  <si>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</si>
  <si>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</si>
  <si>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</si>
  <si>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</si>
  <si>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</si>
  <si>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</si>
  <si>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</si>
  <si>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</si>
  <si>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</si>
  <si>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</si>
  <si>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</si>
  <si>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</si>
  <si>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</si>
  <si>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</si>
  <si>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</si>
  <si>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</si>
  <si>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</si>
  <si>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</si>
  <si>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</si>
  <si>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</si>
  <si>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</si>
  <si>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</si>
  <si>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</si>
  <si>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</si>
  <si>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</si>
  <si>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</si>
  <si>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</si>
  <si>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</si>
  <si>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</si>
  <si>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</si>
  <si>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</si>
  <si>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</si>
  <si>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</si>
  <si>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</si>
  <si>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</si>
  <si>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</si>
  <si>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</si>
  <si>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</si>
  <si>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</si>
  <si>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</si>
  <si>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</si>
  <si>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</si>
  <si>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</si>
  <si>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</si>
  <si>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</si>
  <si>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</si>
  <si>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</si>
  <si>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</si>
  <si>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</si>
  <si>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</si>
  <si>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</si>
  <si>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</si>
  <si>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</si>
  <si>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</si>
  <si>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</si>
  <si>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</si>
  <si>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</si>
  <si>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</si>
  <si>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</si>
  <si>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</si>
  <si>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</si>
  <si>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</si>
  <si>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</si>
  <si>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</si>
  <si>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</si>
  <si>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</si>
  <si>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</si>
  <si>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</si>
  <si>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</si>
  <si>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</si>
  <si>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</si>
  <si>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</si>
  <si>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</si>
  <si>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</si>
  <si>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</si>
  <si>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</si>
  <si>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</si>
  <si>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</si>
  <si>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</si>
  <si>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</si>
  <si>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</si>
  <si>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</si>
  <si>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</si>
  <si>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</si>
  <si>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</si>
  <si>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</si>
  <si>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</si>
  <si>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</si>
  <si>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</si>
  <si>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</si>
  <si>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</si>
  <si>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</si>
  <si>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</si>
  <si>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</si>
  <si>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</si>
  <si>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</si>
  <si>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</si>
  <si>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</si>
  <si>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</si>
  <si>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</si>
  <si>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</si>
  <si>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</si>
  <si>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</si>
  <si>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</si>
  <si>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</si>
  <si>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</si>
  <si>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</si>
  <si>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</si>
  <si>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</si>
  <si>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</si>
  <si>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</si>
  <si>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</si>
  <si>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</si>
  <si>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</si>
  <si>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</si>
  <si>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</si>
  <si>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</si>
  <si>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</si>
  <si>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</si>
  <si>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</si>
  <si>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</si>
  <si>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</si>
  <si>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</si>
  <si>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</si>
  <si>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</si>
  <si>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</si>
  <si>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</si>
  <si>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</si>
  <si>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</si>
  <si>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</si>
  <si>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</si>
  <si>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</si>
  <si>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</si>
  <si>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</si>
  <si>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</si>
  <si>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</si>
  <si>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</si>
  <si>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</si>
  <si>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</si>
  <si>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</si>
  <si>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</si>
  <si>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</si>
  <si>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</si>
  <si>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</si>
  <si>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</si>
  <si>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</si>
  <si>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</si>
  <si>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</si>
  <si>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</si>
  <si>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</si>
  <si>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</si>
  <si>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</si>
  <si>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</si>
  <si>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</si>
  <si>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</si>
  <si>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</si>
  <si>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</si>
  <si>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</si>
  <si>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</si>
  <si>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</si>
  <si>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</si>
  <si>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</si>
  <si>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</si>
  <si>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</si>
  <si>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</si>
  <si>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</si>
  <si>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</si>
  <si>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</si>
  <si>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</si>
  <si>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</si>
  <si>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</si>
  <si>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</si>
  <si>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</si>
  <si>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</si>
  <si>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</si>
  <si>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</si>
  <si>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</si>
  <si>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</si>
  <si>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</si>
  <si>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</si>
  <si>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</si>
  <si>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</si>
  <si>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</si>
  <si>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</si>
  <si>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</si>
  <si>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</si>
  <si>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</si>
  <si>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</si>
  <si>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</si>
  <si>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</si>
  <si>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</si>
  <si>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</si>
  <si>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</si>
  <si>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</si>
  <si>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</si>
  <si>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</si>
  <si>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</si>
  <si>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</si>
  <si>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</si>
  <si>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</si>
  <si>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</si>
  <si>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</si>
  <si>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</si>
  <si>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</si>
  <si>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</si>
  <si>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</si>
  <si>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</si>
  <si>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</si>
  <si>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</si>
  <si>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</si>
  <si>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</si>
  <si>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</si>
  <si>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</si>
  <si>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</si>
  <si>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</si>
  <si>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</si>
  <si>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</si>
  <si>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</si>
  <si>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</si>
  <si>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</si>
  <si>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</si>
  <si>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</si>
  <si>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</si>
  <si>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</si>
  <si>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</si>
  <si>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</si>
  <si>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</si>
  <si>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</si>
  <si>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</si>
  <si>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</si>
  <si>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</si>
  <si>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</si>
  <si>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</si>
  <si>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</si>
  <si>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</si>
  <si>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</si>
  <si>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</si>
  <si>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</si>
  <si>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</si>
  <si>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</si>
  <si>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</si>
  <si>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</si>
  <si>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</si>
  <si>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</si>
  <si>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</si>
  <si>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</si>
  <si>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</si>
  <si>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</si>
  <si>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</si>
  <si>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</si>
  <si>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</si>
  <si>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</si>
  <si>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</si>
  <si>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</si>
  <si>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</si>
  <si>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</si>
  <si>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</si>
  <si>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</si>
  <si>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</si>
  <si>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</si>
  <si>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</si>
  <si>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</si>
  <si>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</si>
  <si>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</si>
  <si>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</si>
  <si>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</si>
  <si>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</si>
  <si>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</si>
  <si>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</si>
  <si>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</si>
  <si>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</si>
  <si>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</si>
  <si>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</si>
  <si>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</si>
  <si>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</si>
  <si>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</si>
  <si>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</si>
  <si>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</si>
  <si>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</si>
  <si>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</si>
  <si>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</si>
  <si>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</si>
  <si>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</si>
  <si>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</si>
  <si>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</si>
  <si>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</si>
  <si>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</si>
  <si>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</si>
  <si>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</si>
  <si>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</si>
  <si>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</si>
  <si>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</si>
  <si>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</si>
  <si>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</si>
  <si>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</si>
  <si>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</si>
  <si>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</si>
  <si>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</si>
  <si>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</si>
  <si>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</si>
  <si>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</si>
  <si>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</si>
  <si>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</si>
  <si>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</si>
  <si>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</si>
  <si>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</si>
  <si>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</si>
  <si>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</si>
  <si>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</si>
  <si>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</si>
  <si>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</si>
  <si>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</si>
  <si>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</si>
  <si>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</si>
  <si>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</si>
  <si>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</si>
  <si>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</si>
  <si>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</si>
  <si>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</si>
  <si>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</si>
  <si>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</si>
  <si>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</si>
  <si>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</si>
  <si>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</si>
  <si>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</si>
  <si>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</si>
  <si>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</si>
  <si>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</si>
  <si>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</si>
  <si>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</si>
  <si>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</si>
  <si>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</si>
  <si>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</si>
  <si>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</si>
  <si>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</si>
  <si>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</si>
  <si>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</si>
  <si>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</si>
  <si>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</si>
  <si>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</si>
  <si>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</si>
  <si>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</si>
  <si>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</si>
  <si>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</si>
  <si>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</si>
  <si>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</si>
  <si>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</si>
  <si>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</si>
  <si>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</si>
  <si>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</si>
  <si>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</si>
  <si>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</si>
  <si>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</si>
  <si>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</si>
  <si>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</si>
  <si>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</si>
  <si>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</si>
  <si>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</si>
  <si>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</si>
  <si>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</si>
  <si>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</si>
  <si>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</si>
  <si>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</si>
  <si>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</si>
  <si>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</si>
  <si>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</si>
  <si>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</si>
  <si>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</si>
  <si>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</si>
  <si>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</si>
  <si>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</si>
  <si>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</si>
  <si>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</si>
  <si>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</si>
  <si>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</si>
  <si>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</si>
  <si>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</si>
  <si>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</si>
  <si>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</si>
  <si>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</si>
  <si>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</si>
  <si>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</si>
  <si>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</si>
  <si>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</si>
  <si>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</si>
  <si>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</si>
  <si>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</si>
  <si>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</si>
  <si>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</si>
  <si>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</si>
  <si>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</si>
  <si>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</si>
  <si>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</si>
  <si>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</si>
  <si>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</si>
  <si>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</si>
  <si>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</si>
  <si>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</si>
  <si>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</si>
  <si>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</si>
  <si>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</si>
  <si>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</si>
  <si>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</si>
  <si>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</si>
  <si>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</si>
  <si>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</si>
  <si>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</si>
  <si>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</si>
  <si>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</si>
  <si>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</si>
  <si>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</si>
  <si>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</si>
  <si>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</si>
  <si>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</si>
  <si>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</si>
  <si>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</si>
  <si>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</si>
  <si>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</si>
  <si>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</si>
  <si>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</si>
  <si>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</si>
  <si>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</si>
  <si>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</si>
  <si>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</si>
  <si>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</si>
  <si>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</si>
  <si>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</si>
  <si>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</si>
  <si>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</si>
  <si>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</si>
  <si>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</si>
  <si>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</si>
  <si>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</si>
  <si>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</si>
  <si>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</si>
  <si>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</si>
  <si>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</si>
  <si>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</si>
  <si>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</si>
  <si>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</si>
  <si>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</si>
  <si>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</si>
  <si>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</si>
  <si>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</si>
  <si>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</si>
  <si>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</si>
  <si>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</si>
  <si>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</si>
  <si>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</si>
  <si>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</si>
  <si>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</si>
  <si>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</si>
  <si>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</si>
  <si>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</si>
  <si>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</si>
  <si>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</si>
  <si>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</si>
  <si>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</si>
  <si>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</si>
  <si>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</si>
  <si>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</si>
  <si>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</si>
  <si>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</si>
  <si>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</si>
  <si>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</si>
  <si>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</si>
  <si>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</si>
  <si>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</si>
  <si>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</si>
  <si>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</si>
  <si>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</si>
  <si>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</si>
  <si>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</si>
  <si>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</si>
  <si>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</si>
  <si>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</si>
  <si>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</si>
  <si>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</si>
  <si>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</si>
  <si>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</si>
  <si>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</si>
  <si>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</si>
  <si>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</si>
  <si>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</si>
  <si>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</si>
  <si>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</si>
  <si>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</si>
  <si>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</si>
  <si>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</si>
  <si>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</si>
  <si>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</si>
  <si>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</si>
  <si>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</si>
  <si>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</si>
  <si>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</si>
  <si>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</si>
  <si>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</si>
  <si>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</si>
  <si>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</si>
  <si>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</si>
  <si>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</si>
  <si>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</si>
  <si>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</si>
  <si>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</si>
  <si>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</si>
  <si>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</si>
  <si>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</si>
  <si>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</si>
  <si>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</si>
  <si>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</si>
  <si>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</si>
  <si>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</si>
  <si>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</si>
  <si>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</si>
  <si>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</si>
  <si>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</si>
  <si>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</si>
  <si>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</si>
  <si>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</si>
  <si>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</si>
  <si>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</si>
  <si>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</si>
  <si>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</si>
  <si>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</si>
  <si>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</si>
  <si>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</si>
  <si>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</si>
  <si>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</si>
  <si>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</si>
  <si>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</si>
  <si>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</si>
  <si>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</si>
  <si>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</si>
  <si>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</si>
  <si>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</si>
  <si>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</si>
  <si>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</si>
  <si>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</si>
  <si>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</si>
  <si>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</si>
  <si>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</si>
  <si>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</si>
  <si>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</si>
  <si>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</si>
  <si>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</si>
  <si>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</si>
  <si>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</si>
  <si>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</si>
  <si>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</si>
  <si>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</si>
  <si>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</si>
  <si>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</si>
  <si>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</si>
  <si>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</si>
  <si>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</si>
  <si>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</si>
  <si>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</si>
  <si>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</si>
  <si>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</si>
  <si>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</si>
  <si>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</si>
  <si>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</si>
  <si>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</si>
  <si>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</si>
  <si>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</si>
  <si>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</si>
  <si>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</si>
  <si>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</si>
  <si>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</si>
  <si>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</si>
  <si>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</si>
  <si>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</si>
  <si>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</si>
  <si>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</si>
  <si>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</si>
  <si>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</si>
  <si>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</si>
  <si>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</si>
  <si>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</si>
  <si>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</si>
  <si>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</si>
  <si>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</si>
  <si>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</si>
  <si>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</si>
  <si>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</si>
  <si>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</si>
  <si>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</si>
  <si>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</si>
  <si>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</si>
  <si>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</si>
  <si>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</si>
  <si>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</si>
  <si>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</si>
  <si>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</si>
  <si>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</si>
  <si>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</si>
  <si>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</si>
  <si>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</si>
  <si>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</si>
  <si>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</si>
  <si>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</si>
  <si>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</si>
  <si>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</si>
  <si>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</si>
  <si>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</si>
  <si>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</si>
  <si>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</si>
  <si>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</si>
  <si>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</si>
  <si>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</si>
  <si>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</si>
  <si>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</si>
  <si>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</si>
  <si>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</si>
  <si>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</si>
  <si>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</si>
  <si>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</si>
  <si>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</si>
  <si>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</si>
  <si>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</si>
  <si>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</si>
  <si>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</si>
  <si>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</si>
  <si>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</si>
  <si>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</si>
  <si>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</si>
  <si>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</si>
  <si>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</si>
  <si>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</si>
  <si>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</si>
  <si>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</si>
  <si>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</si>
  <si>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</si>
  <si>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</si>
  <si>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</si>
  <si>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</si>
  <si>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</si>
  <si>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</si>
  <si>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</si>
  <si>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</si>
  <si>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</si>
  <si>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</si>
  <si>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</si>
  <si>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</si>
  <si>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</si>
  <si>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</si>
  <si>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</si>
  <si>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</si>
  <si>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</si>
  <si>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</si>
  <si>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</si>
  <si>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</si>
  <si>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</si>
  <si>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</si>
  <si>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</si>
  <si>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</si>
  <si>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</si>
  <si>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</si>
  <si>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</si>
  <si>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</si>
  <si>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</si>
  <si>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</si>
  <si>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</si>
  <si>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</si>
  <si>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</si>
  <si>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</si>
  <si>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</si>
  <si>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</si>
  <si>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</si>
  <si>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</si>
  <si>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</si>
  <si>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</si>
  <si>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</si>
  <si>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</si>
  <si>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</si>
  <si>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</si>
  <si>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</si>
  <si>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</si>
  <si>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</si>
  <si>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</si>
  <si>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</si>
  <si>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</si>
  <si>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</si>
  <si>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</si>
  <si>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</si>
  <si>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</si>
  <si>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</si>
  <si>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</si>
  <si>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</si>
  <si>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</si>
  <si>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</si>
  <si>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</si>
  <si>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</si>
  <si>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</si>
  <si>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</si>
  <si>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</si>
  <si>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</si>
  <si>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</si>
  <si>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</si>
  <si>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</si>
  <si>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</si>
  <si>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</si>
  <si>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</si>
  <si>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</si>
  <si>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</si>
  <si>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</si>
  <si>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</si>
  <si>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</si>
  <si>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</si>
  <si>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</si>
  <si>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</si>
  <si>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</si>
  <si>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</si>
  <si>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</si>
  <si>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</si>
  <si>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</si>
  <si>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</si>
  <si>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</si>
  <si>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</si>
  <si>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</si>
  <si>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</si>
  <si>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</si>
  <si>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</si>
  <si>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</si>
  <si>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</si>
  <si>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</si>
  <si>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</si>
  <si>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</si>
  <si>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</si>
  <si>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</si>
  <si>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</si>
  <si>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</si>
  <si>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</si>
  <si>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</si>
  <si>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</si>
  <si>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</si>
  <si>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</si>
  <si>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</si>
  <si>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</si>
  <si>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</si>
  <si>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</si>
  <si>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</si>
  <si>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</si>
  <si>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</si>
  <si>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</si>
  <si>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</si>
  <si>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</si>
  <si>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</si>
  <si>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</si>
  <si>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</si>
  <si>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</si>
  <si>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</si>
  <si>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</si>
  <si>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</si>
  <si>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</si>
  <si>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</si>
  <si>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</si>
  <si>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</si>
  <si>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</si>
  <si>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</si>
  <si>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</si>
  <si>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</si>
  <si>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</si>
  <si>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</si>
  <si>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</si>
  <si>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</si>
  <si>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</si>
  <si>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</si>
  <si>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</si>
  <si>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</si>
  <si>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</si>
  <si>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</si>
  <si>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</si>
  <si>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</si>
  <si>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</si>
  <si>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</si>
  <si>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</si>
  <si>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</si>
  <si>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</si>
  <si>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</si>
  <si>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</si>
  <si>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</si>
  <si>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</si>
  <si>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</si>
  <si>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</si>
  <si>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</si>
  <si>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</si>
  <si>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</si>
  <si>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</si>
  <si>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</si>
  <si>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</si>
  <si>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</si>
  <si>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</si>
  <si>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</si>
  <si>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</si>
  <si>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</si>
  <si>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</si>
  <si>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</si>
  <si>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</si>
  <si>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</si>
  <si>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</si>
  <si>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</si>
  <si>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</si>
  <si>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</si>
  <si>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</si>
  <si>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</si>
  <si>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</si>
  <si>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</si>
  <si>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</si>
  <si>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</si>
  <si>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</si>
  <si>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</si>
  <si>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</si>
  <si>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</si>
  <si>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</si>
  <si>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</si>
  <si>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</si>
  <si>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</si>
  <si>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</si>
  <si>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</si>
  <si>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</si>
  <si>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</si>
  <si>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</si>
  <si>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</si>
  <si>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</si>
  <si>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</si>
  <si>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</si>
  <si>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</si>
  <si>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</si>
  <si>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</si>
  <si>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</si>
  <si>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</si>
  <si>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</si>
  <si>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</si>
  <si>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</si>
  <si>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</si>
  <si>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</si>
  <si>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</si>
  <si>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</si>
  <si>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</si>
  <si>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</si>
  <si>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</si>
  <si>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</si>
  <si>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</si>
  <si>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</si>
  <si>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</si>
  <si>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</si>
  <si>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</si>
  <si>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</si>
  <si>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</si>
  <si>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</si>
  <si>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</si>
  <si>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</si>
  <si>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</si>
  <si>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</si>
  <si>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</si>
  <si>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</si>
  <si>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</si>
  <si>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</si>
  <si>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</si>
  <si>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</si>
  <si>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</si>
  <si>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</si>
  <si>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</si>
  <si>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</si>
  <si>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</si>
  <si>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</si>
  <si>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</si>
  <si>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</si>
  <si>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</si>
  <si>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</si>
  <si>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</si>
  <si>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</si>
  <si>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</si>
  <si>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</si>
  <si>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</si>
  <si>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</si>
  <si>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</si>
  <si>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</si>
  <si>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</si>
  <si>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</si>
  <si>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</si>
  <si>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</si>
  <si>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</si>
  <si>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</si>
  <si>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</si>
  <si>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</si>
  <si>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</si>
  <si>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</si>
  <si>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</si>
  <si>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</si>
  <si>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</si>
  <si>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</si>
  <si>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</si>
  <si>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</si>
  <si>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</si>
  <si>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</si>
  <si>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</si>
  <si>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</si>
  <si>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</si>
  <si>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</si>
  <si>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</si>
  <si>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</si>
  <si>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</si>
  <si>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</si>
  <si>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</si>
  <si>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</si>
  <si>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</si>
  <si>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</si>
  <si>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</si>
  <si>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</si>
  <si>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</si>
  <si>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</si>
  <si>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</si>
  <si>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</si>
  <si>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</si>
  <si>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</si>
  <si>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</si>
  <si>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</si>
  <si>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</si>
  <si>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</si>
  <si>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</si>
  <si>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</si>
  <si>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</si>
  <si>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</si>
  <si>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</si>
  <si>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</si>
  <si>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</si>
  <si>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</si>
  <si>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</si>
  <si>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</si>
  <si>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</si>
  <si>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</si>
  <si>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</si>
  <si>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</si>
  <si>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</si>
  <si>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</si>
  <si>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</si>
  <si>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</si>
  <si>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</si>
  <si>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</si>
  <si>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</si>
  <si>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</si>
  <si>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</si>
  <si>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</si>
  <si>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</si>
  <si>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</si>
  <si>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</si>
  <si>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</si>
  <si>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</si>
  <si>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</si>
  <si>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</si>
  <si>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</si>
  <si>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</si>
  <si>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</si>
  <si>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</si>
  <si>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</si>
  <si>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</si>
  <si>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</si>
  <si>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</si>
  <si>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</si>
  <si>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</si>
  <si>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</si>
  <si>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</si>
  <si>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</si>
  <si>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</si>
  <si>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</si>
  <si>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</si>
  <si>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</si>
  <si>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</si>
  <si>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</si>
  <si>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</si>
  <si>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</si>
  <si>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</si>
  <si>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</si>
  <si>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</si>
  <si>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</si>
  <si>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</si>
  <si>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</si>
  <si>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</si>
  <si>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</si>
  <si>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</si>
  <si>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</si>
  <si>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</si>
  <si>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</si>
  <si>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</si>
  <si>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</si>
  <si>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</si>
  <si>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</si>
  <si>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</si>
  <si>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</si>
  <si>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</si>
  <si>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</si>
  <si>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</si>
  <si>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</si>
  <si>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</si>
  <si>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</si>
  <si>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</si>
  <si>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</si>
  <si>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</si>
  <si>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</si>
  <si>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</si>
  <si>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</si>
  <si>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</si>
  <si>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</si>
  <si>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</si>
  <si>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</si>
  <si>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</si>
  <si>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</si>
  <si>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</si>
  <si>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</si>
  <si>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</si>
  <si>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</si>
  <si>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</si>
  <si>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</si>
  <si>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</si>
  <si>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</si>
  <si>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</si>
  <si>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</si>
  <si>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</si>
  <si>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</si>
  <si>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</si>
  <si>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</si>
  <si>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</si>
  <si>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</si>
  <si>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</si>
  <si>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</si>
  <si>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</si>
  <si>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</si>
  <si>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</si>
  <si>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</si>
  <si>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</si>
  <si>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</si>
  <si>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</si>
  <si>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</si>
  <si>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</si>
  <si>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</si>
  <si>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</si>
  <si>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</si>
  <si>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</si>
  <si>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</si>
  <si>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</si>
  <si>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</si>
  <si>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</si>
  <si>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</si>
  <si>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</si>
  <si>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</si>
  <si>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</si>
  <si>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</si>
  <si>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</si>
  <si>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</si>
  <si>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</si>
  <si>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</si>
  <si>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</si>
  <si>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</si>
  <si>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</si>
  <si>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</si>
  <si>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</si>
  <si>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</si>
  <si>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</si>
  <si>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</si>
  <si>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</si>
  <si>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</si>
  <si>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</si>
  <si>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</si>
  <si>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</si>
  <si>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</si>
  <si>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</si>
  <si>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</si>
  <si>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</si>
  <si>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</si>
  <si>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</si>
  <si>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</si>
  <si>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</si>
  <si>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</si>
  <si>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</si>
  <si>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</si>
  <si>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</si>
  <si>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</si>
  <si>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</si>
  <si>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</si>
  <si>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</si>
  <si>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</si>
  <si>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</si>
  <si>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</si>
  <si>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</si>
  <si>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</si>
  <si>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</si>
  <si>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</si>
  <si>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</si>
  <si>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</si>
  <si>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</si>
  <si>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</si>
  <si>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</si>
  <si>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</si>
  <si>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</si>
  <si>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</si>
  <si>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</si>
  <si>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</si>
  <si>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</si>
  <si>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</si>
  <si>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</si>
  <si>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</si>
  <si>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</si>
  <si>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</si>
  <si>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</si>
  <si>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</si>
  <si>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</si>
  <si>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</si>
  <si>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</si>
  <si>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</si>
  <si>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</si>
  <si>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</si>
  <si>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</si>
  <si>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</si>
  <si>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</si>
  <si>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</si>
  <si>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</si>
  <si>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</si>
  <si>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</si>
  <si>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</si>
  <si>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</si>
  <si>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</si>
  <si>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</si>
  <si>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</si>
  <si>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</si>
  <si>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</si>
  <si>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</si>
  <si>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</si>
  <si>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</si>
  <si>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</si>
  <si>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</si>
  <si>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</si>
  <si>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</si>
  <si>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</si>
  <si>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</si>
  <si>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</si>
  <si>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</si>
  <si>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</si>
  <si>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</si>
  <si>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</si>
  <si>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</si>
  <si>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</si>
  <si>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</si>
  <si>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</si>
  <si>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</si>
  <si>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</si>
  <si>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</si>
  <si>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</si>
  <si>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</si>
  <si>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</si>
  <si>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</si>
  <si>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</si>
  <si>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</si>
  <si>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</si>
  <si>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</si>
  <si>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</si>
  <si>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</si>
  <si>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</si>
  <si>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</si>
  <si>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</si>
  <si>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</si>
  <si>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</si>
  <si>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</si>
  <si>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</si>
  <si>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</si>
  <si>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</si>
  <si>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</si>
  <si>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</si>
  <si>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</si>
  <si>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</si>
  <si>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</si>
  <si>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</si>
  <si>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</si>
  <si>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</si>
  <si>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</si>
  <si>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</si>
  <si>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</si>
  <si>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</si>
  <si>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</si>
  <si>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</si>
  <si>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</si>
  <si>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</si>
  <si>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</si>
  <si>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</si>
  <si>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</si>
  <si>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</si>
  <si>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</si>
  <si>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</si>
  <si>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</si>
  <si>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</si>
  <si>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</si>
  <si>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</si>
  <si>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</si>
  <si>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</si>
  <si>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</si>
  <si>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</si>
  <si>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</si>
  <si>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</si>
  <si>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</si>
  <si>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</si>
  <si>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</si>
  <si>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</si>
  <si>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</si>
  <si>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</si>
  <si>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</si>
  <si>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</si>
  <si>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</si>
  <si>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</si>
  <si>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</si>
  <si>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</si>
  <si>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</si>
  <si>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</si>
  <si>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</si>
  <si>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</si>
  <si>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</si>
  <si>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</si>
  <si>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</si>
  <si>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</si>
  <si>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</si>
  <si>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</si>
  <si>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</si>
  <si>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</si>
  <si>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</si>
  <si>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</si>
  <si>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</si>
  <si>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</si>
  <si>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</si>
  <si>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</si>
  <si>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</si>
  <si>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</si>
  <si>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</si>
  <si>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</si>
  <si>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</si>
  <si>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</si>
  <si>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</si>
  <si>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</si>
  <si>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</si>
  <si>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</si>
  <si>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</si>
  <si>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</si>
  <si>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</si>
  <si>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</si>
  <si>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</si>
  <si>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</si>
  <si>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</si>
  <si>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</si>
  <si>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</si>
  <si>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</si>
  <si>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</si>
  <si>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</si>
  <si>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</si>
  <si>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</si>
  <si>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</si>
  <si>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</si>
  <si>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</si>
  <si>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</si>
  <si>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</si>
  <si>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</si>
  <si>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</si>
  <si>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</si>
  <si>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</si>
  <si>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</si>
  <si>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</si>
  <si>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</si>
  <si>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</si>
  <si>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</si>
  <si>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</si>
  <si>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</si>
  <si>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</si>
  <si>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</si>
  <si>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</si>
  <si>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</si>
  <si>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</si>
  <si>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</si>
  <si>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</si>
  <si>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</si>
  <si>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</si>
  <si>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</si>
  <si>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</si>
  <si>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</si>
  <si>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</si>
  <si>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</si>
  <si>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</si>
  <si>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</si>
  <si>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</si>
  <si>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</si>
  <si>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</si>
  <si>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</si>
  <si>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</si>
  <si>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</si>
  <si>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</si>
  <si>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</si>
  <si>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</si>
  <si>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</si>
  <si>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</si>
  <si>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</si>
  <si>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</si>
  <si>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</si>
  <si>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</si>
  <si>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</si>
  <si>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</si>
  <si>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</si>
  <si>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</si>
  <si>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</si>
  <si>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</si>
  <si>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</si>
  <si>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</si>
  <si>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</si>
  <si>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</si>
  <si>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</si>
  <si>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</si>
  <si>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</si>
  <si>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</si>
  <si>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</si>
  <si>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</si>
  <si>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</si>
  <si>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</si>
  <si>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</si>
  <si>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</si>
  <si>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</si>
  <si>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</si>
  <si>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</si>
  <si>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</si>
  <si>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</si>
  <si>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</si>
  <si>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</si>
  <si>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</si>
  <si>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</si>
  <si>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</si>
  <si>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</si>
  <si>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</si>
  <si>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</si>
  <si>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</si>
  <si>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</si>
  <si>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</si>
  <si>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</si>
  <si>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</si>
  <si>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</si>
  <si>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</si>
  <si>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</si>
  <si>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</si>
  <si>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</si>
  <si>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</si>
  <si>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</si>
  <si>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</si>
  <si>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</si>
  <si>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</si>
  <si>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</si>
  <si>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</si>
  <si>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</si>
  <si>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</si>
  <si>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</si>
  <si>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</si>
  <si>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</si>
  <si>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</si>
  <si>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</si>
  <si>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</si>
  <si>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</si>
  <si>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</si>
  <si>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</si>
  <si>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</si>
  <si>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</si>
  <si>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</si>
  <si>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</si>
  <si>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</si>
  <si>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</si>
  <si>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</si>
  <si>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</si>
  <si>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</si>
  <si>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</si>
  <si>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</si>
  <si>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</si>
  <si>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</si>
  <si>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</si>
  <si>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</si>
  <si>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</si>
  <si>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</si>
  <si>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</si>
  <si>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</si>
  <si>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</si>
  <si>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</si>
  <si>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</si>
  <si>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</si>
  <si>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</si>
  <si>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</si>
  <si>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</si>
  <si>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</si>
  <si>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</si>
  <si>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</si>
  <si>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</si>
  <si>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</si>
  <si>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</si>
  <si>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</si>
  <si>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</si>
  <si>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</si>
  <si>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</si>
  <si>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</si>
  <si>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</si>
  <si>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</si>
  <si>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</si>
  <si>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</si>
  <si>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</si>
  <si>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</si>
  <si>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</si>
  <si>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</si>
  <si>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</si>
  <si>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</si>
  <si>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</si>
  <si>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</si>
  <si>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</si>
  <si>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</si>
  <si>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</si>
  <si>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</si>
  <si>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</si>
  <si>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</si>
  <si>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</si>
  <si>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</si>
  <si>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</si>
  <si>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</si>
  <si>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</si>
  <si>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</si>
  <si>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</si>
  <si>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</si>
  <si>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</si>
  <si>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</si>
  <si>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</si>
  <si>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</si>
  <si>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</si>
  <si>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</si>
  <si>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</si>
  <si>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</si>
  <si>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</si>
  <si>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</si>
  <si>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</si>
  <si>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</si>
  <si>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</si>
  <si>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</si>
  <si>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</si>
  <si>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</si>
  <si>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</si>
  <si>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</si>
  <si>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</si>
  <si>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</si>
  <si>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</si>
  <si>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</si>
  <si>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</si>
  <si>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</si>
  <si>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</si>
  <si>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</si>
  <si>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</si>
  <si>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</si>
  <si>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</si>
  <si>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</si>
  <si>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</si>
  <si>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</si>
  <si>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</si>
  <si>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</si>
  <si>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</si>
  <si>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</si>
  <si>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</si>
  <si>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</si>
  <si>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</si>
  <si>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</si>
  <si>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</si>
  <si>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</si>
  <si>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</si>
  <si>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</si>
  <si>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</si>
  <si>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</si>
  <si>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</si>
  <si>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</si>
  <si>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</si>
  <si>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</si>
  <si>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</si>
  <si>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</si>
  <si>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</si>
  <si>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</si>
  <si>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</si>
  <si>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</si>
  <si>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</si>
  <si>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</si>
  <si>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</si>
  <si>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</si>
  <si>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</si>
  <si>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</si>
  <si>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</si>
  <si>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</si>
  <si>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</si>
  <si>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</si>
  <si>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</si>
  <si>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</si>
  <si>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</si>
  <si>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</si>
  <si>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</si>
  <si>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</si>
  <si>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</si>
  <si>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</si>
  <si>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</si>
  <si>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</si>
  <si>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</si>
  <si>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</si>
  <si>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</si>
  <si>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</si>
  <si>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</si>
  <si>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</si>
  <si>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</si>
  <si>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</si>
  <si>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</si>
  <si>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</si>
  <si>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</si>
  <si>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</si>
  <si>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</si>
  <si>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</si>
  <si>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</si>
  <si>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</si>
  <si>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</si>
  <si>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</si>
  <si>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</si>
  <si>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</si>
  <si>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</si>
  <si>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</si>
  <si>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</si>
  <si>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</si>
  <si>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</si>
  <si>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</si>
  <si>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</si>
  <si>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</si>
  <si>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</si>
  <si>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</si>
  <si>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</si>
  <si>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</si>
  <si>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</si>
  <si>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</si>
  <si>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</si>
  <si>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</si>
  <si>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</si>
  <si>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</si>
  <si>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</si>
  <si>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</si>
  <si>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</si>
  <si>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</si>
  <si>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</si>
  <si>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</si>
  <si>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</si>
  <si>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</si>
  <si>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</si>
  <si>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</si>
  <si>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</si>
  <si>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</si>
  <si>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</si>
  <si>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</si>
  <si>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</si>
  <si>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</si>
  <si>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</si>
  <si>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</si>
  <si>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</si>
  <si>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</si>
  <si>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</si>
  <si>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</si>
  <si>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</si>
  <si>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</si>
  <si>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</si>
  <si>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</si>
  <si>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</si>
  <si>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</si>
  <si>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</si>
  <si>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</si>
  <si>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</si>
  <si>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</si>
  <si>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</si>
  <si>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</si>
  <si>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</si>
  <si>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</si>
  <si>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</si>
  <si>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</si>
  <si>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</si>
  <si>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</si>
  <si>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</si>
  <si>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</si>
  <si>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</si>
  <si>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</si>
  <si>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</si>
  <si>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</si>
  <si>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</si>
  <si>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</si>
  <si>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</si>
  <si>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</si>
  <si>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</si>
  <si>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</si>
  <si>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</si>
  <si>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</si>
  <si>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</si>
  <si>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</si>
  <si>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</si>
  <si>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</si>
  <si>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</si>
  <si>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</si>
  <si>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</si>
  <si>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</si>
  <si>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</si>
  <si>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</si>
  <si>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</si>
  <si>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</si>
  <si>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</si>
  <si>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</si>
  <si>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</si>
  <si>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</si>
  <si>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</si>
  <si>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</si>
  <si>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</si>
  <si>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</si>
  <si>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</si>
  <si>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</si>
  <si>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</si>
  <si>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</si>
  <si>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</si>
  <si>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</si>
  <si>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</si>
  <si>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</si>
  <si>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</si>
  <si>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</si>
  <si>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</si>
  <si>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</si>
  <si>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</si>
  <si>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</si>
  <si>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</si>
  <si>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</si>
  <si>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</si>
  <si>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</si>
  <si>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</si>
  <si>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</si>
  <si>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</si>
  <si>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</si>
  <si>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</si>
  <si>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</si>
  <si>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</si>
  <si>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</si>
  <si>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</si>
  <si>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</si>
  <si>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</si>
  <si>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</si>
  <si>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</si>
  <si>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</si>
  <si>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</si>
  <si>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</si>
  <si>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</si>
  <si>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</si>
  <si>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</si>
  <si>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</si>
  <si>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</si>
  <si>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</si>
  <si>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</si>
  <si>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</si>
  <si>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</si>
  <si>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</si>
  <si>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</si>
  <si>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</si>
  <si>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</si>
  <si>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</si>
  <si>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</si>
  <si>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</si>
  <si>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</si>
  <si>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</si>
  <si>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</si>
  <si>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</si>
  <si>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</si>
  <si>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</si>
  <si>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</si>
  <si>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</si>
  <si>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</si>
  <si>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</si>
  <si>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</si>
  <si>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</si>
  <si>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</si>
  <si>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</si>
  <si>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</si>
  <si>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</si>
  <si>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</si>
  <si>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</si>
  <si>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</si>
  <si>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</si>
  <si>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</si>
  <si>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</si>
  <si>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</si>
  <si>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</si>
  <si>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</si>
  <si>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</si>
  <si>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</si>
  <si>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</si>
  <si>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</si>
  <si>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</si>
  <si>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</si>
  <si>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</si>
  <si>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</si>
  <si>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</si>
  <si>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</si>
  <si>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</si>
  <si>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</si>
  <si>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</si>
  <si>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</si>
  <si>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</si>
  <si>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</si>
  <si>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</si>
  <si>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</si>
  <si>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</si>
  <si>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</si>
  <si>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</si>
  <si>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</si>
  <si>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</si>
  <si>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</si>
  <si>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</si>
  <si>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</si>
  <si>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</si>
  <si>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</si>
  <si>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</si>
  <si>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</si>
  <si>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</si>
  <si>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</si>
  <si>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</si>
  <si>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</si>
  <si>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</si>
  <si>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</si>
  <si>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</si>
  <si>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</si>
  <si>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</si>
  <si>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</si>
  <si>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</si>
  <si>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</si>
  <si>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</si>
  <si>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</si>
  <si>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</si>
  <si>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</si>
  <si>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</si>
  <si>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</si>
  <si>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</si>
  <si>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</si>
  <si>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</si>
  <si>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</si>
  <si>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</si>
  <si>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</si>
  <si>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</si>
  <si>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</si>
  <si>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</si>
  <si>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</si>
  <si>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</si>
  <si>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</si>
  <si>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</si>
  <si>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</si>
  <si>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</si>
  <si>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</si>
  <si>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</si>
  <si>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</si>
  <si>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</si>
  <si>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</si>
  <si>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</si>
  <si>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</si>
  <si>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</si>
  <si>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</si>
  <si>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</si>
  <si>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</si>
  <si>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</si>
  <si>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</si>
  <si>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</si>
  <si>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</si>
  <si>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</si>
  <si>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</si>
  <si>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</si>
  <si>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</si>
  <si>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</si>
  <si>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</si>
  <si>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</si>
  <si>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</si>
  <si>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</si>
  <si>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</si>
  <si>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</si>
  <si>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</si>
  <si>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</si>
  <si>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</si>
  <si>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</si>
  <si>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</si>
  <si>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</si>
  <si>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</si>
  <si>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</si>
  <si>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</si>
  <si>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</si>
  <si>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</si>
  <si>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</si>
  <si>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</si>
  <si>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</si>
  <si>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</si>
  <si>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</si>
  <si>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</si>
  <si>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</si>
  <si>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</si>
  <si>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</si>
  <si>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</si>
  <si>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</si>
  <si>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</si>
  <si>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</si>
  <si>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</si>
  <si>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</si>
  <si>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</si>
  <si>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</si>
  <si>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</si>
  <si>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</si>
  <si>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</si>
  <si>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</si>
  <si>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</si>
  <si>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</si>
  <si>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</si>
  <si>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</si>
  <si>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</si>
  <si>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</si>
  <si>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</si>
  <si>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</si>
  <si>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</si>
  <si>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</si>
  <si>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</si>
  <si>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</si>
  <si>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</si>
  <si>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</si>
  <si>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</si>
  <si>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</si>
  <si>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</si>
  <si>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</si>
  <si>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</si>
  <si>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</si>
  <si>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</si>
  <si>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</si>
  <si>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</si>
  <si>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</si>
  <si>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</si>
  <si>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</si>
  <si>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</si>
  <si>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</si>
  <si>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</si>
  <si>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</si>
  <si>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</si>
  <si>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</si>
  <si>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</si>
  <si>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</si>
  <si>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</si>
  <si>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</si>
  <si>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</si>
  <si>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</si>
  <si>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</si>
  <si>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</si>
  <si>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</si>
  <si>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</si>
  <si>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</si>
  <si>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</si>
  <si>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</si>
  <si>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</si>
  <si>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</si>
  <si>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</si>
  <si>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</si>
  <si>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</si>
  <si>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</si>
  <si>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</si>
  <si>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</si>
  <si>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</si>
  <si>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</si>
  <si>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</si>
  <si>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</si>
  <si>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</si>
  <si>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</si>
  <si>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</si>
  <si>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</si>
  <si>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</si>
  <si>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</si>
  <si>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</si>
  <si>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</si>
  <si>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</si>
  <si>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</si>
  <si>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</si>
  <si>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</si>
  <si>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</si>
  <si>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</si>
  <si>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</si>
  <si>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</si>
  <si>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</si>
  <si>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</si>
  <si>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</si>
  <si>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</si>
  <si>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</si>
  <si>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</si>
  <si>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</si>
  <si>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</si>
  <si>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</si>
  <si>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</si>
  <si>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</si>
  <si>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</si>
  <si>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</si>
  <si>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</si>
  <si>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</si>
  <si>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</si>
  <si>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</si>
  <si>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</si>
  <si>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</si>
  <si>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</si>
  <si>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</si>
  <si>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</si>
  <si>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</si>
  <si>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</si>
  <si>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</si>
  <si>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</si>
  <si>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</si>
  <si>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</si>
  <si>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</si>
  <si>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</si>
  <si>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</si>
  <si>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</si>
  <si>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</si>
  <si>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</si>
  <si>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</si>
  <si>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</si>
  <si>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</si>
  <si>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</si>
  <si>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</si>
  <si>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</si>
  <si>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</si>
  <si>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</si>
  <si>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</si>
  <si>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</si>
  <si>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</si>
  <si>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</si>
  <si>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</si>
  <si>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</si>
  <si>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</si>
  <si>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</si>
  <si>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</si>
  <si>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</si>
  <si>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</si>
  <si>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</si>
  <si>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</si>
  <si>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</si>
  <si>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</si>
  <si>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</si>
  <si>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</si>
  <si>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</si>
  <si>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</si>
  <si>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</si>
  <si>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</si>
  <si>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</si>
  <si>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</si>
  <si>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</si>
  <si>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</si>
  <si>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</si>
  <si>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</si>
  <si>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</si>
  <si>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</si>
  <si>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</si>
  <si>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</si>
  <si>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</si>
  <si>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</si>
  <si>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</si>
  <si>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</si>
  <si>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</si>
  <si>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</si>
  <si>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</si>
  <si>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</si>
  <si>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</si>
  <si>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</si>
  <si>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</si>
  <si>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</si>
  <si>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</si>
  <si>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</si>
  <si>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</si>
  <si>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</si>
  <si>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</si>
  <si>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</si>
  <si>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</si>
  <si>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</si>
  <si>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</si>
  <si>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</si>
  <si>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</si>
  <si>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</si>
  <si>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</si>
  <si>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</si>
  <si>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</si>
  <si>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</si>
  <si>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</si>
  <si>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</si>
  <si>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</si>
  <si>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</si>
  <si>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</si>
  <si>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</si>
  <si>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</si>
  <si>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</si>
  <si>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</si>
  <si>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</si>
  <si>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</si>
  <si>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</si>
  <si>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</si>
  <si>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</si>
  <si>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</si>
  <si>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</si>
  <si>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</si>
  <si>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</si>
  <si>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</si>
  <si>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</si>
  <si>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</si>
  <si>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</si>
  <si>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</si>
  <si>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</si>
  <si>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</si>
  <si>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</si>
  <si>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</si>
  <si>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</si>
  <si>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</si>
  <si>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</si>
  <si>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</si>
  <si>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</si>
  <si>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</si>
  <si>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</si>
  <si>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</si>
  <si>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</si>
  <si>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</si>
  <si>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</si>
  <si>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</si>
  <si>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</si>
  <si>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</si>
  <si>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</si>
  <si>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</si>
  <si>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</si>
  <si>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</si>
  <si>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</si>
  <si>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</si>
  <si>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</si>
  <si>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</si>
  <si>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</si>
  <si>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</si>
  <si>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</si>
  <si>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</si>
  <si>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</si>
  <si>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</si>
  <si>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</si>
  <si>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</si>
  <si>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</si>
  <si>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</si>
  <si>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</si>
  <si>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</si>
  <si>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</si>
  <si>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</si>
  <si>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</si>
  <si>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</si>
  <si>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</si>
  <si>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</si>
  <si>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</si>
  <si>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</si>
  <si>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</si>
  <si>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</si>
  <si>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</si>
  <si>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</si>
  <si>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</si>
  <si>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</si>
  <si>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</si>
  <si>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</si>
  <si>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</si>
  <si>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</si>
  <si>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</si>
  <si>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</si>
  <si>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</si>
  <si>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</si>
  <si>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</si>
  <si>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</si>
  <si>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</si>
  <si>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</si>
  <si>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</si>
  <si>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</si>
  <si>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</si>
  <si>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</si>
  <si>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</si>
  <si>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</si>
  <si>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</si>
  <si>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</si>
  <si>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</si>
  <si>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</si>
  <si>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</si>
  <si>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</si>
  <si>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</si>
  <si>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</si>
  <si>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</si>
  <si>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</si>
  <si>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</si>
  <si>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</si>
  <si>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</si>
  <si>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</si>
  <si>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</si>
  <si>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</si>
  <si>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</si>
  <si>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</si>
  <si>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</si>
  <si>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</si>
  <si>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</si>
  <si>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</si>
  <si>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</si>
  <si>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</si>
  <si>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</si>
  <si>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</si>
  <si>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</si>
  <si>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</si>
  <si>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</si>
  <si>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</si>
  <si>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</si>
  <si>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</si>
  <si>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</si>
  <si>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</si>
  <si>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</si>
  <si>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</si>
  <si>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</si>
  <si>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</si>
  <si>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</si>
  <si>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</si>
  <si>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</si>
  <si>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</si>
  <si>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</si>
  <si>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</si>
  <si>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</si>
  <si>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</si>
  <si>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</si>
  <si>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</si>
  <si>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</si>
  <si>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</si>
  <si>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</si>
  <si>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</si>
  <si>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</si>
  <si>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</si>
  <si>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</si>
  <si>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</si>
  <si>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</si>
  <si>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</si>
  <si>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</si>
  <si>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</si>
  <si>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</si>
  <si>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</si>
  <si>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</si>
  <si>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</si>
  <si>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</si>
  <si>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</si>
  <si>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</si>
  <si>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</si>
  <si>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</si>
  <si>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</si>
  <si>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</si>
  <si>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</si>
  <si>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</si>
  <si>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</si>
  <si>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</si>
  <si>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</si>
  <si>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</si>
  <si>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</si>
  <si>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</si>
  <si>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</si>
  <si>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</si>
  <si>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</si>
  <si>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</si>
  <si>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</si>
  <si>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</si>
  <si>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</si>
  <si>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</si>
  <si>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</si>
  <si>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</si>
  <si>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</si>
  <si>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</si>
  <si>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</si>
  <si>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</si>
  <si>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</si>
  <si>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</si>
  <si>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</si>
  <si>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</si>
  <si>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</si>
  <si>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</si>
  <si>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</si>
  <si>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</si>
  <si>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</si>
  <si>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</si>
  <si>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</si>
  <si>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</si>
  <si>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</si>
  <si>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</si>
  <si>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</si>
  <si>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</si>
  <si>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</si>
  <si>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</si>
  <si>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</si>
  <si>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</si>
  <si>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</si>
  <si>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</si>
  <si>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</si>
  <si>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</si>
  <si>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</si>
  <si>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</si>
  <si>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</si>
  <si>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</si>
  <si>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</si>
  <si>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</si>
  <si>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</si>
  <si>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</si>
  <si>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</si>
  <si>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</si>
  <si>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</si>
  <si>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</si>
  <si>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</si>
  <si>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</si>
  <si>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</si>
  <si>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</si>
  <si>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</si>
  <si>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</si>
  <si>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</si>
  <si>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</si>
  <si>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</si>
  <si>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</si>
  <si>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</si>
  <si>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</si>
  <si>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</si>
  <si>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</si>
  <si>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</si>
  <si>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</si>
  <si>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</si>
  <si>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</si>
  <si>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</si>
  <si>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</si>
  <si>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</si>
  <si>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</si>
  <si>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</si>
  <si>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</si>
  <si>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</si>
  <si>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</si>
  <si>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</si>
  <si>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</si>
  <si>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</si>
  <si>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</si>
  <si>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</si>
  <si>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</si>
  <si>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</si>
  <si>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</si>
  <si>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</si>
  <si>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</si>
  <si>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</si>
  <si>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</si>
  <si>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</si>
  <si>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</si>
  <si>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</si>
  <si>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</si>
  <si>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</si>
  <si>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</si>
  <si>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</si>
  <si>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</si>
  <si>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</si>
  <si>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</si>
  <si>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</si>
  <si>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</si>
  <si>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</si>
  <si>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</si>
  <si>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</si>
  <si>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</si>
  <si>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</si>
  <si>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</si>
  <si>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</si>
  <si>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</si>
  <si>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</si>
  <si>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</si>
  <si>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</si>
  <si>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</si>
  <si>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</si>
  <si>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</si>
  <si>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</si>
  <si>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</si>
  <si>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</si>
  <si>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</si>
  <si>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</si>
  <si>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</si>
  <si>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</si>
  <si>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</si>
  <si>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</si>
  <si>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</si>
  <si>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</si>
  <si>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</si>
  <si>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</si>
  <si>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</si>
  <si>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</si>
  <si>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</si>
  <si>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</si>
  <si>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</si>
  <si>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</si>
  <si>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</si>
  <si>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</si>
  <si>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</si>
  <si>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</si>
  <si>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</si>
  <si>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</si>
  <si>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</si>
  <si>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</si>
  <si>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</si>
  <si>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</si>
  <si>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</si>
  <si>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</si>
  <si>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</si>
  <si>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</si>
  <si>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</si>
  <si>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</si>
  <si>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</si>
  <si>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</si>
  <si>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</si>
  <si>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</si>
  <si>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</si>
  <si>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</si>
  <si>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</si>
  <si>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</si>
  <si>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</si>
  <si>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</si>
  <si>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</si>
  <si>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</si>
  <si>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</si>
  <si>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</si>
  <si>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</si>
  <si>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</si>
  <si>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</si>
  <si>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</si>
  <si>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</si>
  <si>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</si>
  <si>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</si>
  <si>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</si>
  <si>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</si>
  <si>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</si>
  <si>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</si>
  <si>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</si>
  <si>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</si>
  <si>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</si>
  <si>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</si>
  <si>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</si>
  <si>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</si>
  <si>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</si>
  <si>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</si>
  <si>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</si>
  <si>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</si>
  <si>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</si>
  <si>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</si>
  <si>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</si>
  <si>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</si>
  <si>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</si>
  <si>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</si>
  <si>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</si>
  <si>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</si>
  <si>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</si>
  <si>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</si>
  <si>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</si>
  <si>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</si>
  <si>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</si>
  <si>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</si>
  <si>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</si>
  <si>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</si>
  <si>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</si>
  <si>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</si>
  <si>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</si>
  <si>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</si>
  <si>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</si>
  <si>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</si>
  <si>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</si>
  <si>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</si>
  <si>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</si>
  <si>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</si>
  <si>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</si>
  <si>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</si>
  <si>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</si>
  <si>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</si>
  <si>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</si>
  <si>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</si>
  <si>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</si>
  <si>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</si>
  <si>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</si>
  <si>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</si>
  <si>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</si>
  <si>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</si>
  <si>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</si>
  <si>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</si>
  <si>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</si>
  <si>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</si>
  <si>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</si>
  <si>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</si>
  <si>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</si>
  <si>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</si>
  <si>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</si>
  <si>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</si>
  <si>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</si>
  <si>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</si>
  <si>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</si>
  <si>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</si>
  <si>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</si>
  <si>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</si>
  <si>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</si>
  <si>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</si>
  <si>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</si>
  <si>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</si>
  <si>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</si>
  <si>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</si>
  <si>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</si>
  <si>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</si>
  <si>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</si>
  <si>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</si>
  <si>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</si>
  <si>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</si>
  <si>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</si>
  <si>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</si>
  <si>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</si>
  <si>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</si>
  <si>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</si>
  <si>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</si>
  <si>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</si>
  <si>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</si>
  <si>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</si>
  <si>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</si>
  <si>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</si>
  <si>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</si>
  <si>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</si>
  <si>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</si>
  <si>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</si>
  <si>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</si>
  <si>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</si>
  <si>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</si>
  <si>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</si>
  <si>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</si>
  <si>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</si>
  <si>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</si>
  <si>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</si>
  <si>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</si>
  <si>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</si>
  <si>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</si>
  <si>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</si>
  <si>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</si>
  <si>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</si>
  <si>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</si>
  <si>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</si>
  <si>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</si>
  <si>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</si>
  <si>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</si>
  <si>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</si>
  <si>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</si>
  <si>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</si>
  <si>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</si>
  <si>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</si>
  <si>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</si>
  <si>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</si>
  <si>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</si>
  <si>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</si>
  <si>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</si>
  <si>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</si>
  <si>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</si>
  <si>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</si>
  <si>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</si>
  <si>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</si>
  <si>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</si>
  <si>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</si>
  <si>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</si>
  <si>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</si>
  <si>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</si>
  <si>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</si>
  <si>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</si>
  <si>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</si>
  <si>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</si>
  <si>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</si>
  <si>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</si>
  <si>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</si>
  <si>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</si>
  <si>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</si>
  <si>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</si>
  <si>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</si>
  <si>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</si>
  <si>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</si>
  <si>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</si>
  <si>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</si>
  <si>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</si>
  <si>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</si>
  <si>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</si>
  <si>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</si>
  <si>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</si>
  <si>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</si>
  <si>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</si>
  <si>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</si>
  <si>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</si>
  <si>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</si>
  <si>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</si>
  <si>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</si>
  <si>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</si>
  <si>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</si>
  <si>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</si>
  <si>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</si>
  <si>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</si>
  <si>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</si>
  <si>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</si>
  <si>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</si>
  <si>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</si>
  <si>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</si>
  <si>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</si>
  <si>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</si>
  <si>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</si>
  <si>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</si>
  <si>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</si>
  <si>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</si>
  <si>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</si>
  <si>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</si>
  <si>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</si>
  <si>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</si>
  <si>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</si>
  <si>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</si>
  <si>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</si>
  <si>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</si>
  <si>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</si>
  <si>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</si>
  <si>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</si>
  <si>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</si>
  <si>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</si>
  <si>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</si>
  <si>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</si>
  <si>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</si>
  <si>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</si>
  <si>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</si>
  <si>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</si>
  <si>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</si>
  <si>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</si>
  <si>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</si>
  <si>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</si>
  <si>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</si>
  <si>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</si>
  <si>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</si>
  <si>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</si>
  <si>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</si>
  <si>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</si>
  <si>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</si>
  <si>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</si>
  <si>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</si>
  <si>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</si>
  <si>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</si>
  <si>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</si>
  <si>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</si>
  <si>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</si>
  <si>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</si>
  <si>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</si>
  <si>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</si>
  <si>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</si>
  <si>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</si>
  <si>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</si>
  <si>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</si>
  <si>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</si>
  <si>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</si>
  <si>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</si>
  <si>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</si>
  <si>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</si>
  <si>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</si>
  <si>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</si>
  <si>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</si>
  <si>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</si>
  <si>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</si>
  <si>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</si>
  <si>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</si>
  <si>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</si>
  <si>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</si>
  <si>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</si>
  <si>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</si>
  <si>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</si>
  <si>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</si>
  <si>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</si>
  <si>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</si>
  <si>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</si>
  <si>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</si>
  <si>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</si>
  <si>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</si>
  <si>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</si>
  <si>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</si>
  <si>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</si>
  <si>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</si>
  <si>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</si>
  <si>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</si>
  <si>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</si>
  <si>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</si>
  <si>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</si>
  <si>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</si>
  <si>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</si>
  <si>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</si>
  <si>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</si>
  <si>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</si>
  <si>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</si>
  <si>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</si>
  <si>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</si>
  <si>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</si>
  <si>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</si>
  <si>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</si>
  <si>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</si>
  <si>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</si>
  <si>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</si>
  <si>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</si>
  <si>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</si>
  <si>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</si>
  <si>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</si>
  <si>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</si>
  <si>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</si>
  <si>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</si>
  <si>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</si>
  <si>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</si>
  <si>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</si>
  <si>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</si>
  <si>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</si>
  <si>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</si>
  <si>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</si>
  <si>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</si>
  <si>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</si>
  <si>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</si>
  <si>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</si>
  <si>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</si>
  <si>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</si>
  <si>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</si>
  <si>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</si>
  <si>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</si>
  <si>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</si>
  <si>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</si>
  <si>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</si>
  <si>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</si>
  <si>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</si>
  <si>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</si>
  <si>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</si>
  <si>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</si>
  <si>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</si>
  <si>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</si>
  <si>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</si>
  <si>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</si>
  <si>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</si>
  <si>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</si>
  <si>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</si>
  <si>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</si>
  <si>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</si>
  <si>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</si>
  <si>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</si>
  <si>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</si>
  <si>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</si>
  <si>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</si>
  <si>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</si>
  <si>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</si>
  <si>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</si>
  <si>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</si>
  <si>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</si>
  <si>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</si>
  <si>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</si>
  <si>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</si>
  <si>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</si>
  <si>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</si>
  <si>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</si>
  <si>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</si>
  <si>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</si>
  <si>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</si>
  <si>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</si>
  <si>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</si>
  <si>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</si>
  <si>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</si>
  <si>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</si>
  <si>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</si>
  <si>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</si>
  <si>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</si>
  <si>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</si>
  <si>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</si>
  <si>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</si>
  <si>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</si>
  <si>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</si>
  <si>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</si>
  <si>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</si>
  <si>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</si>
  <si>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</si>
  <si>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</si>
  <si>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</si>
  <si>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</si>
  <si>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</si>
  <si>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</si>
  <si>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</si>
  <si>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</si>
  <si>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</si>
  <si>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</si>
  <si>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</si>
  <si>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</si>
  <si>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</si>
  <si>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</si>
  <si>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</si>
  <si>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</si>
  <si>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</si>
  <si>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</si>
  <si>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</si>
  <si>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</si>
  <si>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</si>
  <si>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</si>
  <si>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</si>
  <si>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</si>
  <si>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</si>
  <si>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</si>
  <si>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</si>
  <si>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</si>
  <si>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</si>
  <si>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</si>
  <si>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</si>
  <si>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</si>
  <si>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</si>
  <si>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</si>
  <si>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</si>
  <si>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</si>
  <si>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</si>
  <si>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</si>
  <si>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</si>
  <si>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</si>
  <si>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</si>
  <si>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</si>
  <si>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</si>
  <si>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</si>
  <si>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</si>
  <si>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</si>
  <si>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</si>
  <si>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</si>
  <si>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</si>
  <si>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</si>
  <si>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</si>
  <si>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</si>
  <si>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</si>
  <si>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</si>
  <si>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</si>
  <si>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</si>
  <si>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</si>
  <si>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</si>
  <si>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</si>
  <si>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</si>
  <si>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</si>
  <si>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</si>
  <si>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</si>
  <si>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</si>
  <si>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</si>
  <si>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</si>
  <si>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</si>
  <si>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</si>
  <si>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</si>
  <si>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</si>
  <si>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</si>
  <si>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</si>
  <si>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</si>
  <si>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</si>
  <si>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</si>
  <si>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</si>
  <si>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</si>
  <si>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</si>
  <si>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</si>
  <si>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</si>
  <si>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</si>
  <si>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</si>
  <si>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</si>
  <si>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</si>
  <si>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</si>
  <si>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</si>
  <si>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</si>
  <si>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</si>
  <si>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</si>
  <si>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</si>
  <si>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</si>
  <si>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</si>
  <si>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</si>
  <si>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</si>
  <si>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</si>
  <si>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</si>
  <si>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</si>
  <si>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</si>
  <si>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</si>
  <si>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</si>
  <si>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</si>
  <si>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</si>
  <si>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</si>
  <si>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</si>
  <si>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</si>
  <si>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</si>
  <si>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</si>
  <si>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</si>
  <si>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</si>
  <si>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</si>
  <si>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</si>
  <si>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</si>
  <si>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</si>
  <si>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</si>
  <si>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</si>
  <si>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</si>
  <si>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</si>
  <si>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</si>
  <si>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</si>
  <si>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</si>
  <si>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</si>
  <si>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</si>
  <si>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</si>
  <si>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</si>
  <si>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</si>
  <si>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</si>
  <si>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</si>
  <si>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</si>
  <si>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</si>
  <si>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</si>
  <si>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</si>
  <si>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</si>
  <si>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</si>
  <si>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</si>
  <si>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</si>
  <si>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</si>
  <si>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</si>
  <si>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</si>
  <si>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</si>
  <si>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</si>
  <si>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</si>
  <si>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</si>
  <si>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</si>
  <si>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</si>
  <si>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</si>
  <si>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</si>
  <si>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</si>
  <si>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</si>
  <si>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</si>
  <si>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</si>
  <si>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</si>
  <si>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</si>
  <si>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</si>
  <si>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</si>
  <si>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</si>
  <si>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</si>
  <si>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</si>
  <si>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</si>
  <si>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</si>
  <si>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</si>
  <si>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</si>
  <si>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</si>
  <si>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</si>
  <si>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</si>
  <si>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</si>
  <si>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</si>
  <si>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</si>
  <si>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</si>
  <si>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</si>
  <si>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</si>
  <si>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</si>
  <si>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</si>
  <si>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</si>
  <si>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</si>
  <si>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</si>
  <si>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</si>
  <si>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</si>
  <si>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</si>
  <si>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</si>
  <si>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</si>
  <si>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</si>
  <si>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</si>
  <si>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</si>
  <si>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</si>
  <si>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</si>
  <si>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</si>
  <si>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</si>
  <si>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</si>
  <si>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</si>
  <si>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</si>
  <si>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</si>
  <si>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</si>
  <si>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</si>
  <si>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</si>
  <si>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</si>
  <si>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</si>
  <si>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</si>
  <si>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</si>
  <si>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</si>
  <si>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</si>
  <si>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</si>
  <si>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</si>
  <si>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</si>
  <si>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</si>
  <si>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</si>
  <si>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</si>
  <si>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</si>
  <si>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</si>
  <si>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</si>
  <si>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</si>
  <si>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</si>
  <si>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</si>
  <si>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</si>
  <si>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</si>
  <si>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</si>
  <si>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</si>
  <si>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</si>
  <si>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</si>
  <si>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</si>
  <si>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</si>
  <si>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</si>
  <si>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</si>
  <si>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</si>
  <si>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</si>
  <si>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</si>
  <si>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</si>
  <si>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</si>
  <si>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</si>
  <si>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</si>
  <si>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</si>
  <si>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</si>
  <si>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</si>
  <si>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</si>
  <si>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</si>
  <si>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</si>
  <si>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</si>
  <si>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</si>
  <si>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</si>
  <si>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</si>
  <si>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</si>
  <si>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</si>
  <si>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</si>
  <si>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</si>
  <si>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</si>
  <si>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</si>
  <si>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</si>
  <si>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</si>
  <si>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</si>
  <si>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</si>
  <si>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</si>
  <si>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</si>
  <si>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</si>
  <si>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</si>
  <si>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</si>
  <si>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</si>
  <si>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</si>
  <si>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</si>
  <si>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</si>
  <si>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</si>
  <si>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</si>
  <si>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</si>
  <si>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</si>
  <si>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</si>
  <si>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</si>
  <si>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</si>
  <si>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</si>
  <si>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</si>
  <si>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</si>
  <si>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</si>
  <si>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</si>
  <si>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</si>
  <si>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</si>
  <si>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</si>
  <si>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</si>
  <si>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</si>
  <si>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</si>
  <si>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</si>
  <si>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</si>
  <si>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</si>
  <si>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</si>
  <si>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</si>
  <si>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</si>
  <si>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</si>
  <si>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</si>
  <si>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</si>
  <si>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</si>
  <si>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</si>
  <si>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</si>
  <si>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</si>
  <si>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</si>
  <si>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</si>
  <si>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</si>
  <si>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</si>
  <si>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</si>
  <si>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</si>
  <si>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</si>
  <si>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</si>
  <si>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</si>
  <si>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</si>
  <si>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</si>
  <si>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</si>
  <si>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</si>
  <si>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</si>
  <si>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</si>
  <si>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</si>
  <si>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</si>
  <si>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</si>
  <si>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</si>
  <si>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</si>
  <si>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</si>
  <si>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</si>
  <si>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</si>
  <si>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</si>
  <si>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</si>
  <si>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</si>
  <si>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</si>
  <si>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</si>
  <si>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</si>
  <si>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</si>
  <si>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</si>
  <si>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</si>
  <si>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</si>
  <si>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</si>
  <si>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</si>
  <si>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</si>
  <si>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</si>
  <si>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</si>
  <si>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</si>
  <si>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</si>
  <si>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</si>
  <si>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</si>
  <si>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</si>
  <si>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</si>
  <si>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</si>
  <si>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</si>
  <si>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</si>
  <si>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</si>
  <si>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</si>
  <si>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</si>
  <si>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</si>
  <si>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</si>
  <si>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</si>
  <si>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</si>
  <si>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</si>
  <si>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</si>
  <si>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</si>
  <si>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</si>
  <si>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</si>
  <si>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</si>
  <si>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</si>
  <si>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</si>
  <si>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</si>
  <si>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</si>
  <si>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</si>
  <si>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</si>
  <si>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</si>
  <si>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</si>
  <si>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</si>
  <si>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</si>
  <si>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</si>
  <si>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</si>
  <si>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</si>
  <si>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</si>
  <si>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</si>
  <si>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</si>
  <si>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</si>
  <si>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</si>
  <si>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</si>
  <si>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</si>
  <si>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</si>
  <si>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</si>
  <si>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</si>
  <si>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</si>
  <si>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</si>
  <si>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</si>
  <si>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</si>
  <si>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</si>
  <si>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</si>
  <si>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</si>
  <si>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</si>
  <si>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</si>
  <si>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</si>
  <si>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</si>
  <si>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</si>
  <si>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</si>
  <si>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</si>
  <si>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</si>
  <si>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</si>
  <si>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</si>
  <si>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</si>
  <si>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</si>
  <si>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</si>
  <si>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</si>
  <si>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</si>
  <si>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</si>
  <si>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</si>
  <si>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</si>
  <si>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</si>
  <si>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</si>
  <si>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</si>
  <si>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</si>
  <si>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</si>
  <si>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</si>
  <si>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</si>
  <si>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</si>
  <si>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</si>
  <si>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</si>
  <si>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</si>
  <si>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</si>
  <si>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</si>
  <si>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</si>
  <si>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</si>
  <si>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</si>
  <si>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</si>
  <si>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</si>
  <si>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</si>
  <si>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</si>
  <si>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</si>
  <si>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</si>
  <si>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</si>
  <si>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</si>
  <si>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</si>
  <si>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</si>
  <si>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</si>
  <si>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</si>
  <si>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</si>
  <si>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</si>
  <si>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</si>
  <si>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</si>
  <si>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</si>
  <si>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</si>
  <si>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</si>
  <si>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</si>
  <si>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</si>
  <si>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</si>
  <si>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</si>
  <si>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</si>
  <si>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</si>
  <si>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</si>
  <si>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</si>
  <si>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</si>
  <si>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</si>
  <si>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</si>
  <si>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</si>
  <si>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</si>
  <si>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</si>
  <si>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</si>
  <si>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</si>
  <si>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</si>
  <si>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</si>
  <si>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</si>
  <si>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</si>
  <si>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</si>
  <si>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</si>
  <si>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</si>
  <si>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</si>
  <si>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</si>
  <si>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</si>
  <si>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</si>
  <si>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</si>
  <si>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</si>
  <si>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</si>
  <si>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</si>
  <si>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</si>
  <si>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</si>
  <si>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</si>
  <si>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</si>
  <si>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</si>
  <si>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</si>
  <si>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</si>
  <si>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</si>
  <si>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</si>
  <si>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</si>
  <si>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</si>
  <si>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</si>
  <si>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</si>
  <si>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</si>
  <si>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</si>
  <si>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</si>
  <si>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</si>
  <si>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</si>
  <si>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</si>
  <si>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</si>
  <si>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</si>
  <si>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</si>
  <si>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</si>
  <si>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</si>
  <si>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</si>
  <si>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</si>
  <si>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</si>
  <si>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</si>
  <si>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</si>
  <si>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</si>
  <si>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</si>
  <si>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</si>
  <si>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</si>
  <si>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</si>
  <si>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</si>
  <si>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</si>
  <si>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</si>
  <si>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</si>
  <si>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</si>
  <si>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</si>
  <si>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</si>
  <si>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</si>
  <si>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</si>
  <si>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</si>
  <si>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</si>
  <si>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</si>
  <si>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</si>
  <si>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</si>
  <si>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</si>
  <si>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</si>
  <si>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</si>
  <si>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</si>
  <si>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</si>
  <si>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</si>
  <si>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</si>
  <si>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</si>
  <si>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</si>
  <si>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</si>
  <si>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</si>
  <si>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</si>
  <si>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</si>
  <si>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</si>
  <si>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</si>
  <si>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</si>
  <si>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</si>
  <si>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</si>
  <si>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</si>
  <si>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</si>
  <si>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</si>
  <si>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</si>
  <si>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</si>
  <si>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</si>
  <si>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</si>
  <si>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</si>
  <si>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</si>
  <si>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</si>
  <si>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</si>
  <si>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</si>
  <si>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</si>
  <si>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</si>
  <si>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</si>
  <si>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</si>
  <si>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</si>
  <si>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</si>
  <si>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</si>
  <si>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</si>
  <si>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</si>
  <si>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</si>
  <si>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</si>
  <si>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</si>
  <si>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</si>
  <si>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</si>
  <si>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</si>
  <si>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</si>
  <si>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</si>
  <si>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</si>
  <si>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</si>
  <si>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</si>
  <si>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</si>
  <si>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</si>
  <si>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</si>
  <si>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</si>
  <si>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</si>
  <si>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</si>
  <si>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</si>
  <si>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</si>
  <si>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</si>
  <si>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</si>
  <si>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</si>
  <si>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</si>
  <si>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</si>
  <si>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</si>
  <si>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</si>
  <si>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</si>
  <si>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</si>
  <si>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</si>
  <si>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</si>
  <si>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</si>
  <si>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</si>
  <si>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</si>
  <si>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</si>
  <si>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</si>
  <si>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</si>
  <si>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</si>
  <si>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</si>
  <si>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</si>
  <si>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</si>
  <si>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</si>
  <si>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</si>
  <si>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</si>
  <si>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</si>
  <si>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</si>
  <si>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</si>
  <si>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</si>
  <si>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</si>
  <si>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</si>
  <si>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</si>
  <si>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</si>
  <si>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</si>
  <si>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</si>
  <si>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</si>
  <si>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</si>
  <si>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</si>
  <si>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</si>
  <si>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</si>
  <si>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</si>
  <si>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</si>
  <si>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</si>
  <si>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</si>
  <si>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</si>
  <si>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</si>
  <si>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</si>
  <si>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</si>
  <si>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</si>
  <si>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</si>
  <si>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</si>
  <si>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</si>
  <si>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</si>
  <si>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</si>
  <si>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</si>
  <si>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</si>
  <si>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</si>
  <si>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</si>
  <si>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</si>
  <si>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</si>
  <si>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</si>
  <si>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</si>
  <si>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</si>
  <si>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</si>
  <si>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</si>
  <si>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</si>
  <si>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</si>
  <si>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</si>
  <si>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</si>
  <si>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</si>
  <si>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</si>
  <si>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</si>
  <si>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</si>
  <si>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</si>
  <si>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</si>
  <si>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</si>
  <si>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</si>
  <si>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</si>
  <si>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</si>
  <si>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</si>
  <si>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</si>
  <si>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</si>
  <si>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</si>
  <si>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</si>
  <si>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</si>
  <si>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</si>
  <si>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</si>
  <si>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</si>
  <si>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</si>
  <si>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</si>
  <si>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</si>
  <si>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</si>
  <si>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</si>
  <si>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</si>
  <si>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</si>
  <si>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</si>
  <si>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</si>
  <si>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</si>
  <si>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</si>
  <si>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</si>
  <si>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</si>
  <si>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</si>
  <si>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</si>
  <si>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</si>
  <si>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</si>
  <si>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</si>
  <si>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</si>
  <si>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</si>
  <si>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</si>
  <si>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</si>
  <si>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</si>
  <si>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</si>
  <si>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</si>
  <si>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</si>
  <si>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</si>
  <si>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</si>
  <si>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</si>
  <si>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</si>
  <si>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</si>
  <si>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</si>
  <si>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</si>
  <si>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</si>
  <si>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</si>
  <si>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</si>
  <si>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</si>
  <si>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</si>
  <si>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</si>
  <si>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</si>
  <si>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</si>
  <si>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</si>
  <si>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</si>
  <si>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</si>
  <si>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</si>
  <si>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</si>
  <si>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</si>
  <si>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</si>
  <si>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</si>
  <si>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</si>
  <si>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</si>
  <si>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</si>
  <si>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</si>
  <si>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</si>
  <si>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</si>
  <si>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</si>
  <si>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</si>
  <si>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</si>
  <si>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</si>
  <si>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</si>
  <si>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</si>
  <si>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</si>
  <si>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</si>
  <si>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</si>
  <si>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</si>
  <si>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</si>
  <si>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</si>
  <si>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</si>
  <si>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</si>
  <si>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</si>
  <si>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</si>
  <si>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</si>
  <si>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</si>
  <si>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</si>
  <si>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</si>
  <si>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</si>
  <si>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</si>
  <si>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</si>
  <si>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</si>
  <si>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</si>
  <si>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</si>
  <si>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</si>
  <si>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</si>
  <si>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</si>
  <si>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</si>
  <si>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</si>
  <si>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</si>
  <si>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</si>
  <si>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</si>
  <si>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</si>
  <si>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</si>
  <si>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</si>
  <si>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</si>
  <si>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</si>
  <si>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</si>
  <si>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</si>
  <si>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</si>
  <si>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</si>
  <si>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</si>
  <si>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</si>
  <si>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</si>
  <si>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</si>
  <si>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</si>
  <si>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</si>
  <si>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</si>
  <si>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</si>
  <si>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</si>
  <si>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</si>
  <si>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</si>
  <si>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</si>
  <si>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</si>
  <si>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</si>
  <si>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</si>
  <si>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</si>
  <si>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</si>
  <si>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</si>
  <si>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</si>
  <si>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</si>
  <si>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</si>
  <si>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</si>
  <si>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</si>
  <si>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</si>
  <si>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</si>
  <si>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</si>
  <si>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</si>
  <si>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</si>
  <si>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</si>
  <si>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</si>
  <si>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</si>
  <si>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</si>
  <si>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</si>
  <si>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</si>
  <si>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</si>
  <si>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</si>
  <si>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</si>
  <si>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</si>
  <si>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</si>
  <si>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</si>
  <si>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</si>
  <si>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</si>
  <si>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</si>
  <si>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</si>
  <si>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</si>
  <si>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</si>
  <si>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</si>
  <si>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</si>
  <si>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</si>
  <si>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</si>
  <si>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</si>
  <si>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</si>
  <si>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</si>
  <si>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</si>
  <si>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</si>
  <si>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</si>
  <si>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</si>
  <si>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</si>
  <si>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</si>
  <si>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</si>
  <si>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</si>
  <si>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</si>
  <si>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</si>
  <si>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</si>
  <si>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</si>
  <si>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</si>
  <si>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</si>
  <si>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</si>
  <si>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</si>
  <si>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</si>
  <si>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</si>
  <si>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</si>
  <si>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</si>
  <si>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</si>
  <si>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</si>
  <si>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</si>
  <si>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</si>
  <si>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</si>
  <si>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</si>
  <si>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</si>
  <si>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</si>
  <si>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</si>
  <si>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</si>
  <si>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</si>
  <si>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</si>
  <si>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</si>
  <si>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</si>
  <si>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</si>
  <si>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</si>
  <si>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</si>
  <si>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</si>
  <si>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</si>
  <si>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</si>
  <si>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</si>
  <si>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</si>
  <si>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</si>
  <si>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</si>
  <si>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</si>
  <si>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</si>
  <si>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</si>
  <si>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</si>
  <si>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</si>
  <si>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</si>
  <si>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</si>
  <si>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</si>
  <si>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</si>
  <si>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</si>
  <si>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</si>
  <si>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</si>
  <si>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</si>
  <si>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</si>
  <si>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</si>
  <si>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</si>
  <si>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</si>
  <si>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</si>
  <si>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</si>
  <si>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</si>
  <si>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</si>
  <si>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</si>
  <si>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</si>
  <si>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</si>
  <si>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</si>
  <si>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</si>
  <si>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</si>
  <si>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</si>
  <si>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</si>
  <si>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</si>
  <si>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</si>
  <si>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</si>
  <si>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</si>
  <si>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</si>
  <si>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</si>
  <si>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</si>
  <si>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</si>
  <si>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</si>
  <si>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</si>
  <si>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</si>
  <si>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</si>
  <si>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</si>
  <si>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</si>
  <si>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</si>
  <si>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</si>
  <si>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</si>
  <si>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</si>
  <si>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</si>
  <si>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</si>
  <si>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</si>
  <si>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</si>
  <si>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</si>
  <si>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</si>
  <si>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</si>
  <si>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</si>
  <si>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</si>
  <si>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</si>
  <si>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</si>
  <si>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</si>
  <si>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</si>
  <si>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</si>
  <si>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</si>
  <si>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</si>
  <si>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</si>
  <si>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</si>
  <si>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</si>
  <si>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</si>
  <si>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</si>
  <si>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</si>
  <si>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</si>
  <si>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</si>
  <si>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</si>
  <si>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</si>
  <si>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</si>
  <si>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</si>
  <si>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</si>
  <si>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</si>
  <si>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</si>
  <si>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</si>
  <si>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</si>
  <si>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</si>
  <si>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</si>
  <si>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</si>
  <si>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</si>
  <si>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</si>
  <si>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</si>
  <si>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</si>
  <si>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</si>
  <si>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</si>
  <si>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</si>
  <si>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</si>
  <si>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</si>
  <si>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</si>
  <si>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</si>
  <si>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</si>
  <si>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</si>
  <si>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</si>
  <si>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</si>
  <si>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</si>
  <si>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</si>
  <si>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</si>
  <si>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</si>
  <si>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</si>
  <si>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</si>
  <si>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</si>
  <si>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</si>
  <si>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</si>
  <si>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</si>
  <si>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</si>
  <si>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</si>
  <si>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</si>
  <si>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</si>
  <si>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</si>
  <si>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</si>
  <si>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</si>
  <si>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</si>
  <si>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</si>
  <si>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</si>
  <si>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</si>
  <si>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</si>
  <si>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</si>
  <si>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</si>
  <si>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</si>
  <si>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</si>
  <si>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</si>
  <si>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</si>
  <si>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</si>
  <si>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</si>
  <si>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</si>
  <si>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</si>
  <si>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</si>
  <si>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</si>
  <si>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</si>
  <si>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</si>
  <si>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</si>
  <si>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</si>
  <si>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</si>
  <si>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</si>
  <si>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</si>
  <si>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</si>
  <si>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</si>
  <si>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</si>
  <si>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</si>
  <si>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</si>
  <si>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</si>
  <si>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</si>
  <si>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</si>
  <si>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</si>
  <si>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</si>
  <si>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</si>
  <si>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</si>
  <si>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</si>
  <si>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</si>
  <si>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</si>
  <si>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</si>
  <si>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</si>
  <si>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</si>
  <si>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</si>
  <si>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</si>
  <si>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</si>
  <si>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</si>
  <si>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</si>
  <si>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</si>
  <si>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</si>
  <si>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</si>
  <si>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</si>
  <si>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</si>
  <si>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</si>
  <si>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</si>
  <si>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</si>
  <si>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</si>
  <si>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</si>
  <si>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</si>
  <si>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</si>
  <si>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</si>
  <si>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</si>
  <si>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</si>
  <si>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</si>
  <si>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</si>
  <si>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</si>
  <si>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</si>
  <si>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</si>
  <si>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</si>
  <si>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</si>
  <si>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</si>
  <si>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</si>
  <si>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</si>
  <si>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</si>
  <si>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</si>
  <si>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</si>
  <si>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</si>
  <si>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</si>
  <si>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</si>
  <si>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</si>
  <si>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</si>
  <si>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</si>
  <si>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</si>
  <si>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</si>
  <si>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</si>
  <si>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</si>
  <si>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</si>
  <si>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</si>
  <si>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</si>
  <si>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</si>
  <si>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</si>
  <si>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</si>
  <si>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</si>
  <si>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</si>
  <si>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</si>
  <si>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</si>
  <si>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</si>
  <si>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</si>
  <si>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</si>
  <si>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</si>
  <si>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</si>
  <si>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</si>
  <si>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</si>
  <si>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</si>
  <si>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</si>
  <si>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</si>
  <si>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</si>
  <si>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</si>
  <si>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</si>
  <si>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</si>
  <si>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</si>
  <si>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</si>
  <si>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</si>
  <si>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</si>
  <si>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</si>
  <si>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</si>
  <si>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</si>
  <si>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</si>
  <si>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</si>
  <si>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</si>
  <si>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</si>
  <si>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</si>
  <si>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</si>
  <si>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</si>
  <si>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</si>
  <si>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</si>
  <si>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</si>
  <si>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</si>
  <si>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</si>
  <si>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</si>
  <si>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</si>
  <si>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</si>
  <si>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</si>
  <si>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</si>
  <si>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</si>
  <si>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</si>
  <si>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</si>
  <si>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</si>
  <si>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</si>
  <si>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</si>
  <si>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</si>
  <si>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</si>
  <si>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</si>
  <si>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</si>
  <si>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</si>
  <si>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</si>
  <si>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</si>
  <si>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</si>
  <si>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</si>
  <si>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</si>
  <si>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</si>
  <si>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</si>
  <si>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</si>
  <si>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</si>
  <si>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</si>
  <si>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</si>
  <si>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</si>
  <si>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</si>
  <si>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</si>
  <si>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</si>
  <si>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</si>
  <si>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</si>
  <si>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</si>
  <si>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</si>
  <si>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</si>
  <si>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</si>
  <si>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</si>
  <si>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</si>
  <si>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</si>
  <si>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</si>
  <si>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</si>
  <si>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</si>
  <si>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</si>
  <si>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</si>
  <si>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</si>
  <si>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</si>
  <si>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</si>
  <si>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</si>
  <si>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</si>
  <si>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</si>
  <si>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</si>
  <si>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</si>
  <si>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</si>
  <si>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</si>
  <si>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</si>
  <si>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</si>
  <si>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</si>
  <si>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</si>
  <si>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</si>
  <si>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</si>
  <si>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</si>
  <si>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</si>
  <si>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</si>
  <si>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</si>
  <si>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</si>
  <si>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</si>
  <si>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</si>
  <si>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</si>
  <si>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</si>
  <si>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</si>
  <si>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</si>
  <si>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</si>
  <si>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</si>
  <si>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</si>
  <si>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</si>
  <si>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</si>
  <si>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</si>
  <si>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</si>
  <si>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</si>
  <si>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</si>
  <si>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</si>
  <si>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</si>
  <si>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</si>
  <si>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</si>
  <si>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</si>
  <si>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</si>
  <si>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</si>
  <si>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</si>
  <si>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</si>
  <si>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</si>
  <si>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</si>
  <si>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</si>
  <si>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</si>
  <si>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</si>
  <si>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</si>
  <si>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</si>
  <si>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</si>
  <si>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</si>
  <si>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</si>
  <si>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</si>
  <si>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</si>
  <si>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</si>
  <si>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</si>
  <si>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</si>
  <si>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</si>
  <si>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</si>
  <si>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</si>
  <si>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</si>
  <si>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</si>
  <si>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</si>
  <si>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</si>
  <si>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</si>
  <si>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</si>
  <si>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</si>
  <si>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</si>
  <si>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</si>
  <si>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</si>
  <si>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</si>
  <si>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</si>
  <si>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</si>
  <si>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</si>
  <si>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</si>
  <si>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</si>
  <si>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</si>
  <si>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</si>
  <si>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</si>
  <si>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</si>
  <si>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</si>
  <si>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</si>
  <si>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</si>
  <si>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</si>
  <si>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</si>
  <si>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</si>
  <si>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</si>
  <si>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</si>
  <si>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</si>
  <si>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</si>
  <si>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</si>
  <si>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</si>
  <si>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</si>
  <si>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</si>
  <si>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</si>
  <si>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</si>
  <si>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</si>
  <si>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</si>
  <si>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</si>
  <si>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</si>
  <si>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</si>
  <si>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</si>
  <si>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</si>
  <si>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</si>
  <si>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</si>
  <si>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</si>
  <si>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</si>
  <si>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</si>
  <si>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</si>
  <si>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</si>
  <si>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</si>
  <si>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</si>
  <si>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</si>
  <si>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</si>
  <si>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</si>
  <si>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</si>
  <si>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</si>
  <si>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</si>
  <si>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</si>
  <si>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</si>
  <si>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</si>
  <si>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</si>
  <si>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</si>
  <si>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</si>
  <si>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</si>
  <si>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</si>
  <si>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</si>
  <si>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</si>
  <si>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</si>
  <si>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</si>
  <si>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</si>
  <si>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</si>
  <si>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</si>
  <si>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</si>
  <si>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</si>
  <si>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</si>
  <si>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</si>
  <si>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</si>
  <si>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</si>
  <si>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</si>
  <si>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</si>
  <si>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</si>
  <si>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</si>
  <si>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</si>
  <si>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</si>
  <si>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</si>
  <si>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</si>
  <si>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</si>
  <si>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</si>
  <si>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</si>
  <si>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</si>
  <si>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</si>
  <si>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</si>
  <si>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</si>
  <si>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</si>
  <si>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</si>
  <si>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</si>
  <si>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</si>
  <si>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</si>
  <si>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</si>
  <si>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</si>
  <si>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</si>
  <si>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</si>
  <si>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</si>
  <si>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</si>
  <si>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</si>
  <si>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</si>
  <si>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</si>
  <si>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</si>
  <si>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</si>
  <si>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</si>
  <si>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</si>
  <si>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</si>
  <si>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</si>
  <si>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</si>
  <si>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</si>
  <si>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</si>
  <si>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</si>
  <si>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</si>
  <si>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</si>
  <si>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</si>
  <si>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</si>
  <si>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</si>
  <si>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</si>
  <si>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</si>
  <si>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</si>
  <si>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</si>
  <si>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</si>
  <si>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</si>
  <si>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</si>
  <si>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</si>
  <si>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</si>
  <si>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</si>
  <si>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</si>
  <si>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</si>
  <si>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</si>
  <si>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</si>
  <si>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</si>
  <si>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</si>
  <si>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</si>
  <si>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</si>
  <si>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</si>
  <si>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</si>
  <si>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</si>
  <si>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</si>
  <si>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</si>
  <si>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</si>
  <si>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</si>
  <si>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</si>
  <si>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</si>
  <si>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</si>
  <si>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</si>
  <si>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</si>
  <si>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</si>
  <si>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</si>
  <si>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</si>
  <si>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</si>
  <si>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</si>
  <si>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</si>
  <si>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</si>
  <si>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</si>
  <si>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</si>
  <si>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</si>
  <si>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</si>
  <si>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</si>
  <si>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</si>
  <si>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</si>
  <si>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</si>
  <si>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</si>
  <si>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</si>
  <si>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</si>
  <si>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</si>
  <si>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</si>
  <si>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</si>
  <si>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</si>
  <si>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</si>
  <si>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</si>
  <si>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</si>
  <si>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</si>
  <si>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</si>
  <si>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</si>
  <si>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</si>
  <si>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</si>
  <si>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</si>
  <si>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</si>
  <si>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</si>
  <si>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</si>
  <si>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</si>
  <si>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</si>
  <si>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</si>
  <si>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</si>
  <si>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</si>
  <si>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</si>
  <si>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</si>
  <si>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</si>
  <si>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</si>
  <si>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</si>
  <si>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</si>
  <si>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</si>
  <si>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</si>
  <si>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</si>
  <si>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</si>
  <si>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</si>
  <si>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</si>
  <si>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</si>
  <si>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</si>
  <si>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</si>
  <si>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</si>
  <si>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</si>
  <si>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</si>
  <si>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</si>
  <si>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</si>
  <si>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</si>
  <si>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</si>
  <si>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</si>
  <si>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</si>
  <si>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</si>
  <si>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</si>
  <si>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</si>
  <si>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</si>
  <si>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</si>
  <si>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</si>
  <si>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</si>
  <si>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</si>
  <si>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</si>
  <si>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</si>
  <si>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</si>
  <si>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</si>
  <si>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</si>
  <si>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</si>
  <si>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</si>
  <si>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</si>
  <si>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</si>
  <si>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</si>
  <si>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</si>
  <si>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</si>
  <si>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</si>
  <si>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</si>
  <si>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</si>
  <si>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</si>
  <si>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</si>
  <si>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</si>
  <si>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</si>
  <si>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</si>
  <si>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</si>
  <si>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</si>
  <si>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</si>
  <si>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</si>
  <si>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</si>
  <si>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</si>
  <si>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</si>
  <si>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</si>
  <si>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</si>
  <si>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</si>
  <si>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</si>
  <si>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</si>
  <si>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</si>
  <si>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</si>
  <si>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</si>
  <si>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</si>
  <si>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</si>
  <si>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</si>
  <si>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</si>
  <si>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</si>
  <si>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</si>
  <si>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</si>
  <si>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</si>
  <si>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</si>
  <si>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</si>
  <si>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</si>
  <si>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</si>
  <si>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</si>
  <si>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</si>
  <si>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</si>
  <si>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</si>
  <si>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</si>
  <si>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</si>
  <si>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</si>
  <si>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</si>
  <si>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</si>
  <si>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</si>
  <si>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</si>
  <si>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</si>
  <si>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</si>
  <si>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</si>
  <si>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</si>
  <si>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</si>
  <si>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</si>
  <si>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</si>
  <si>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</si>
  <si>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</si>
  <si>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</si>
  <si>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</si>
  <si>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</si>
  <si>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</si>
  <si>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</si>
  <si>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</si>
  <si>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</si>
  <si>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</si>
  <si>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</si>
  <si>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</si>
  <si>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</si>
  <si>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</si>
  <si>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</si>
  <si>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</si>
  <si>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</si>
  <si>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</si>
  <si>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</si>
  <si>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</si>
  <si>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</si>
  <si>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</si>
  <si>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</si>
  <si>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</si>
  <si>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</si>
  <si>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</si>
  <si>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</si>
  <si>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</si>
  <si>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</si>
  <si>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</si>
  <si>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</si>
  <si>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</si>
  <si>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</si>
  <si>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</si>
  <si>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</si>
  <si>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</si>
  <si>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</si>
  <si>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</si>
  <si>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</si>
  <si>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</si>
  <si>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</si>
  <si>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</si>
  <si>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</si>
  <si>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</si>
  <si>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</si>
  <si>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</si>
  <si>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</si>
  <si>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</si>
  <si>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</si>
  <si>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</si>
  <si>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</si>
  <si>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</si>
  <si>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</si>
  <si>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</si>
  <si>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</si>
  <si>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</si>
  <si>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</si>
  <si>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</si>
  <si>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</si>
  <si>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</si>
  <si>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</si>
  <si>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</si>
  <si>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</si>
  <si>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</si>
  <si>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</si>
  <si>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</si>
  <si>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</si>
  <si>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</si>
  <si>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</si>
  <si>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</si>
  <si>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</si>
  <si>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</si>
  <si>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</si>
  <si>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</si>
  <si>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</si>
  <si>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</si>
  <si>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</si>
  <si>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</si>
  <si>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</si>
  <si>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</si>
  <si>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</si>
  <si>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</si>
  <si>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</si>
  <si>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</si>
  <si>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</si>
  <si>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</si>
  <si>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</si>
  <si>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</si>
  <si>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</si>
  <si>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</si>
  <si>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</si>
  <si>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</si>
  <si>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</si>
  <si>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</si>
  <si>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</si>
  <si>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</si>
  <si>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</si>
  <si>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</si>
  <si>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</si>
  <si>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</si>
  <si>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</si>
  <si>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</si>
  <si>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</si>
  <si>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</si>
  <si>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</si>
  <si>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</si>
  <si>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</si>
  <si>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</si>
  <si>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</si>
  <si>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</si>
  <si>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</si>
  <si>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</si>
  <si>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</si>
  <si>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</si>
  <si>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</si>
  <si>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</si>
  <si>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</si>
  <si>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</si>
  <si>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</si>
  <si>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</si>
  <si>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</si>
  <si>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</si>
  <si>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</si>
  <si>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</si>
  <si>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</si>
  <si>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</si>
  <si>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</si>
  <si>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</si>
  <si>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</si>
  <si>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</si>
  <si>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</si>
  <si>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</si>
  <si>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</si>
  <si>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</si>
  <si>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</si>
  <si>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</si>
  <si>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</si>
  <si>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</si>
  <si>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</si>
  <si>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</si>
  <si>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</si>
  <si>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</si>
  <si>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</si>
  <si>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</si>
  <si>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</si>
  <si>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</si>
  <si>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</si>
  <si>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</si>
  <si>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</si>
  <si>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</si>
  <si>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</si>
  <si>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</si>
  <si>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</si>
  <si>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</si>
  <si>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</si>
  <si>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</si>
  <si>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</si>
  <si>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</si>
  <si>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</si>
  <si>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</si>
  <si>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</si>
  <si>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</si>
  <si>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</si>
  <si>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</si>
  <si>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</si>
  <si>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</si>
  <si>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</si>
  <si>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</si>
  <si>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</si>
  <si>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</si>
  <si>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</si>
  <si>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</si>
  <si>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</si>
  <si>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</si>
  <si>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</si>
  <si>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</si>
  <si>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</si>
  <si>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</si>
  <si>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</si>
  <si>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</si>
  <si>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</si>
  <si>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</si>
  <si>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</si>
  <si>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</si>
  <si>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</si>
  <si>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</si>
  <si>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</si>
  <si>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</si>
  <si>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</si>
  <si>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</si>
  <si>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</si>
  <si>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</si>
  <si>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</si>
  <si>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</si>
  <si>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</si>
  <si>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</si>
  <si>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</si>
  <si>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</si>
  <si>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</si>
  <si>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</si>
  <si>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</si>
  <si>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</si>
  <si>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</si>
  <si>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</si>
  <si>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</si>
  <si>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</si>
  <si>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</si>
  <si>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</si>
  <si>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</si>
  <si>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</si>
  <si>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</si>
  <si>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</si>
  <si>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</si>
  <si>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</si>
  <si>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</si>
  <si>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</si>
  <si>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</si>
  <si>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</si>
  <si>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</si>
  <si>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</si>
  <si>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</si>
  <si>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</si>
  <si>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</si>
  <si>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</si>
  <si>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</si>
  <si>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</si>
  <si>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</si>
  <si>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</si>
  <si>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</si>
  <si>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</si>
  <si>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</si>
  <si>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</si>
  <si>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</si>
  <si>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</si>
  <si>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</si>
  <si>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</si>
  <si>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</si>
  <si>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</si>
  <si>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</si>
  <si>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</si>
  <si>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</si>
  <si>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</si>
  <si>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</si>
  <si>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</si>
  <si>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</si>
  <si>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</si>
  <si>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</si>
  <si>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</si>
  <si>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</si>
  <si>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</si>
  <si>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</si>
  <si>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</si>
  <si>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</si>
  <si>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</si>
  <si>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</si>
  <si>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</si>
  <si>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</si>
  <si>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</si>
  <si>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</si>
  <si>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</si>
  <si>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</si>
  <si>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</si>
  <si>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</si>
  <si>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</si>
  <si>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</si>
  <si>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</si>
  <si>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</si>
  <si>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</si>
  <si>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</si>
  <si>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</si>
  <si>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</si>
  <si>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</si>
  <si>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</si>
  <si>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</si>
  <si>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</si>
  <si>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</si>
  <si>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</si>
  <si>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</si>
  <si>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</si>
  <si>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</si>
  <si>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</si>
  <si>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</si>
  <si>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</si>
  <si>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</si>
  <si>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</si>
  <si>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</si>
  <si>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</si>
  <si>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</si>
  <si>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</si>
  <si>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</si>
  <si>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</si>
  <si>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</si>
  <si>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</si>
  <si>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</si>
  <si>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</si>
  <si>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</si>
  <si>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</si>
  <si>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</si>
  <si>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</si>
  <si>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</si>
  <si>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</si>
  <si>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</si>
  <si>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</si>
  <si>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</si>
  <si>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</si>
  <si>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</si>
  <si>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</si>
  <si>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</si>
  <si>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</si>
  <si>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</si>
  <si>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</si>
  <si>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</si>
  <si>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</si>
  <si>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</si>
  <si>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</si>
  <si>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</si>
  <si>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</si>
  <si>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</si>
  <si>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</si>
  <si>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</si>
  <si>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</si>
  <si>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</si>
  <si>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</si>
  <si>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</si>
  <si>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</si>
  <si>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</si>
  <si>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</si>
  <si>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</si>
  <si>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</si>
  <si>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</si>
  <si>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</si>
  <si>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</si>
  <si>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</si>
  <si>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</si>
  <si>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</si>
  <si>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</si>
  <si>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</si>
  <si>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</si>
  <si>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</si>
  <si>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</si>
  <si>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</si>
  <si>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</si>
  <si>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</si>
  <si>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</si>
  <si>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</si>
  <si>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</si>
  <si>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</si>
  <si>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</si>
  <si>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</si>
  <si>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</si>
  <si>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</si>
  <si>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</si>
  <si>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</si>
  <si>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</si>
  <si>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</si>
  <si>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</si>
  <si>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</si>
  <si>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</si>
  <si>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</si>
  <si>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</si>
  <si>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</si>
  <si>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</si>
  <si>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</si>
  <si>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</si>
  <si>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</si>
  <si>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</si>
  <si>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</si>
  <si>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</si>
  <si>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</si>
  <si>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</si>
  <si>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</si>
  <si>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</si>
  <si>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</si>
  <si>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</si>
  <si>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</si>
  <si>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</si>
  <si>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</si>
  <si>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</si>
  <si>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</si>
  <si>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</si>
  <si>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</si>
  <si>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</si>
  <si>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</si>
  <si>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</si>
  <si>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</si>
  <si>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</si>
  <si>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</si>
  <si>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</si>
  <si>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</si>
  <si>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</si>
  <si>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</si>
  <si>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</si>
  <si>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</si>
  <si>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</si>
  <si>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</si>
  <si>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</si>
  <si>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</si>
  <si>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</si>
  <si>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</si>
  <si>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</si>
  <si>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</si>
  <si>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</si>
  <si>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</si>
  <si>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</si>
  <si>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</si>
  <si>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</si>
  <si>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</si>
  <si>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</si>
  <si>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</si>
  <si>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</si>
  <si>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</si>
  <si>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</si>
  <si>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</si>
  <si>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</si>
  <si>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</si>
  <si>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</si>
  <si>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</si>
  <si>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</si>
  <si>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</si>
  <si>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</si>
  <si>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</si>
  <si>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</si>
  <si>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</si>
  <si>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</si>
  <si>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</si>
  <si>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</si>
  <si>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</si>
  <si>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</si>
  <si>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</si>
  <si>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</si>
  <si>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</si>
  <si>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</si>
  <si>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</si>
  <si>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</si>
  <si>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</si>
  <si>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</si>
  <si>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</si>
  <si>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</si>
  <si>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</si>
  <si>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</si>
  <si>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</si>
  <si>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</si>
  <si>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</si>
  <si>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</si>
  <si>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</si>
  <si>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</si>
  <si>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</si>
  <si>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</si>
  <si>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</si>
  <si>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</si>
  <si>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</si>
  <si>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</si>
  <si>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</si>
  <si>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</si>
  <si>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</si>
  <si>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</si>
  <si>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</si>
  <si>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</si>
  <si>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</si>
  <si>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</si>
  <si>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</si>
  <si>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</si>
  <si>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</si>
  <si>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</si>
  <si>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</si>
  <si>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</si>
  <si>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</si>
  <si>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</si>
  <si>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</si>
  <si>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</si>
  <si>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</si>
  <si>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</si>
  <si>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</si>
  <si>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</si>
  <si>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</si>
  <si>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</si>
  <si>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</si>
  <si>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</si>
  <si>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</si>
  <si>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</si>
  <si>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</si>
  <si>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</si>
  <si>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</si>
  <si>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</si>
  <si>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</si>
  <si>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</si>
  <si>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</si>
  <si>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</si>
  <si>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</si>
  <si>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</si>
  <si>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</si>
  <si>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</si>
  <si>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</si>
  <si>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</si>
  <si>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</si>
  <si>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</si>
  <si>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</si>
  <si>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</si>
  <si>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</si>
  <si>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</si>
  <si>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</si>
  <si>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</si>
  <si>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</si>
  <si>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</si>
  <si>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</si>
  <si>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</si>
  <si>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</si>
  <si>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</si>
  <si>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</si>
  <si>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</si>
  <si>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</si>
  <si>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</si>
  <si>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</si>
  <si>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</si>
  <si>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</si>
  <si>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</si>
  <si>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</si>
  <si>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</si>
  <si>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</si>
  <si>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</si>
  <si>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</si>
  <si>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</si>
  <si>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</si>
  <si>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</si>
  <si>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</si>
  <si>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</si>
  <si>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</si>
  <si>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</si>
  <si>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</si>
  <si>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</si>
  <si>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</si>
  <si>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</si>
  <si>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</si>
  <si>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</si>
  <si>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</si>
  <si>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</si>
  <si>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</si>
  <si>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</si>
  <si>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</si>
  <si>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</si>
  <si>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</si>
  <si>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</si>
  <si>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</si>
  <si>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</si>
  <si>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</si>
  <si>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</si>
  <si>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</si>
  <si>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</si>
  <si>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</si>
  <si>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</si>
  <si>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</si>
  <si>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</si>
  <si>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</si>
  <si>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</si>
  <si>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</si>
  <si>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</si>
  <si>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</si>
  <si>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</si>
  <si>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</si>
  <si>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</si>
  <si>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</si>
  <si>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</si>
  <si>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</si>
  <si>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</si>
  <si>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</si>
  <si>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</si>
  <si>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</si>
  <si>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</si>
  <si>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</si>
  <si>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</si>
  <si>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</si>
  <si>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</si>
  <si>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</si>
  <si>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</si>
  <si>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</si>
  <si>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</si>
  <si>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</si>
  <si>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</si>
  <si>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</si>
  <si>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</si>
  <si>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</si>
  <si>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</si>
  <si>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</si>
  <si>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</si>
  <si>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</si>
  <si>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</si>
  <si>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</si>
  <si>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</si>
  <si>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</si>
  <si>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</si>
  <si>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</si>
  <si>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</si>
  <si>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</si>
  <si>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</si>
  <si>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</si>
  <si>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</si>
  <si>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</si>
  <si>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</si>
  <si>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</si>
  <si>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</si>
  <si>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</si>
  <si>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</si>
  <si>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</si>
  <si>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</si>
  <si>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</si>
  <si>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</si>
  <si>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</si>
  <si>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</si>
  <si>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</si>
  <si>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</si>
  <si>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</si>
  <si>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</si>
  <si>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</si>
  <si>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</si>
  <si>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</si>
  <si>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</si>
  <si>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</si>
  <si>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</si>
  <si>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</si>
  <si>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</si>
  <si>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</si>
  <si>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</si>
  <si>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</si>
  <si>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</si>
  <si>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</si>
  <si>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</si>
  <si>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</si>
  <si>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</si>
  <si>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</si>
  <si>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</si>
  <si>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</si>
  <si>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</si>
  <si>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</si>
  <si>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</si>
  <si>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</si>
  <si>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</si>
  <si>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</si>
  <si>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</si>
  <si>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</si>
  <si>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</si>
  <si>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</si>
  <si>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</si>
  <si>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</si>
  <si>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</si>
  <si>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</si>
  <si>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</si>
  <si>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</si>
  <si>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</si>
  <si>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</si>
  <si>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</si>
  <si>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</si>
  <si>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</si>
  <si>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</si>
  <si>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</si>
  <si>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</si>
  <si>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</si>
  <si>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</si>
  <si>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</si>
  <si>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</si>
  <si>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</si>
  <si>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</si>
  <si>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</si>
  <si>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</si>
  <si>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</si>
  <si>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</si>
  <si>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</si>
  <si>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</si>
  <si>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</si>
  <si>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</si>
  <si>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</si>
  <si>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</si>
  <si>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</si>
  <si>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</si>
  <si>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</si>
  <si>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</si>
  <si>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</si>
  <si>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</si>
  <si>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</si>
  <si>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</si>
  <si>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</si>
  <si>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</si>
  <si>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</si>
  <si>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</si>
  <si>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</si>
  <si>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</si>
  <si>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</si>
  <si>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</si>
  <si>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</si>
  <si>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</si>
  <si>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</si>
  <si>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</si>
  <si>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</si>
  <si>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</si>
  <si>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</si>
  <si>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</si>
  <si>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</si>
  <si>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</si>
  <si>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</si>
  <si>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</si>
  <si>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</si>
  <si>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</si>
  <si>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</si>
  <si>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</si>
  <si>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</si>
  <si>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</si>
  <si>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</si>
  <si>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</si>
  <si>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</si>
  <si>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</si>
  <si>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</si>
  <si>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</si>
  <si>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</si>
  <si>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</si>
  <si>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</si>
  <si>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</si>
  <si>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</si>
  <si>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</si>
  <si>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</si>
  <si>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</si>
  <si>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</si>
  <si>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</si>
  <si>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</si>
  <si>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</si>
  <si>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</si>
  <si>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</si>
  <si>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</si>
  <si>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</si>
  <si>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</si>
  <si>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</si>
  <si>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</si>
  <si>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</si>
  <si>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</si>
  <si>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</si>
  <si>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</si>
  <si>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</si>
  <si>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</si>
  <si>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</si>
  <si>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</si>
  <si>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</si>
  <si>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</si>
  <si>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</si>
  <si>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</si>
  <si>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</si>
  <si>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</si>
  <si>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</si>
  <si>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</si>
  <si>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</si>
  <si>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</si>
  <si>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</si>
  <si>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</si>
  <si>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</si>
  <si>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</si>
  <si>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</si>
  <si>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</si>
  <si>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</si>
  <si>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</si>
  <si>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</si>
  <si>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</si>
  <si>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</si>
  <si>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</si>
  <si>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</si>
  <si>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</si>
  <si>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</si>
  <si>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</si>
  <si>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</si>
  <si>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</si>
  <si>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</si>
  <si>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</si>
  <si>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</si>
  <si>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</si>
  <si>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</si>
  <si>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</si>
  <si>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</si>
  <si>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</si>
  <si>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</si>
  <si>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</si>
  <si>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</si>
  <si>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</si>
  <si>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</si>
  <si>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</si>
  <si>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</si>
  <si>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</si>
  <si>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</si>
  <si>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</si>
  <si>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</si>
  <si>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</si>
  <si>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</si>
  <si>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</si>
  <si>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</si>
  <si>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</si>
  <si>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</si>
  <si>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</si>
  <si>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</si>
  <si>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</si>
  <si>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</si>
  <si>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</si>
  <si>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</si>
  <si>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</si>
  <si>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</si>
  <si>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</si>
  <si>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</si>
  <si>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</si>
  <si>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</si>
  <si>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</si>
  <si>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</si>
  <si>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</si>
  <si>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</si>
  <si>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</si>
  <si>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</si>
  <si>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</si>
  <si>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</si>
  <si>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</si>
  <si>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</si>
  <si>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</si>
  <si>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</si>
  <si>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</si>
  <si>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</si>
  <si>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</si>
  <si>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</si>
  <si>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</si>
  <si>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</si>
  <si>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</si>
  <si>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</si>
  <si>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</si>
  <si>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</si>
  <si>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</si>
  <si>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</si>
  <si>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</si>
  <si>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</si>
  <si>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</si>
  <si>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</si>
  <si>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</si>
  <si>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</si>
  <si>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</si>
  <si>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</si>
  <si>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</si>
  <si>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</si>
  <si>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</si>
  <si>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</si>
  <si>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</si>
  <si>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</si>
  <si>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</si>
  <si>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</si>
  <si>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</si>
  <si>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</si>
  <si>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</si>
  <si>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</si>
  <si>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</si>
  <si>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</si>
  <si>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</si>
  <si>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</si>
  <si>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</si>
  <si>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</si>
  <si>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</si>
  <si>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</si>
  <si>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</si>
  <si>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</si>
  <si>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</si>
  <si>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</si>
  <si>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</si>
  <si>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</si>
  <si>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</si>
  <si>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</si>
  <si>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</si>
  <si>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</si>
  <si>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</si>
  <si>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</si>
  <si>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</si>
  <si>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</si>
  <si>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</si>
  <si>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</si>
  <si>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</si>
  <si>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</si>
  <si>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</si>
  <si>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</si>
  <si>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</si>
  <si>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</si>
  <si>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</si>
  <si>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</si>
  <si>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</si>
  <si>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</si>
  <si>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</si>
  <si>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</si>
  <si>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</si>
  <si>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</si>
  <si>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</si>
  <si>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</si>
  <si>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</si>
  <si>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</si>
  <si>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</si>
  <si>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</si>
  <si>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</si>
  <si>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</si>
  <si>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</si>
  <si>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</si>
  <si>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</si>
  <si>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</si>
  <si>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</si>
  <si>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</si>
  <si>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</si>
  <si>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</si>
  <si>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</si>
  <si>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</si>
  <si>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</si>
  <si>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</si>
  <si>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</si>
  <si>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</si>
  <si>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</si>
  <si>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</si>
  <si>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</si>
  <si>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</si>
  <si>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</si>
  <si>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</si>
  <si>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</si>
  <si>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</si>
  <si>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</si>
  <si>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</si>
  <si>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</si>
  <si>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</si>
  <si>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</si>
  <si>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</si>
  <si>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</si>
  <si>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</si>
  <si>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</si>
  <si>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</si>
  <si>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</si>
  <si>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</si>
  <si>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</si>
  <si>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</si>
  <si>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</si>
  <si>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</si>
  <si>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</si>
  <si>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</si>
  <si>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</si>
  <si>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</si>
  <si>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</si>
  <si>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</si>
  <si>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</si>
  <si>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</si>
  <si>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</si>
  <si>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</si>
  <si>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</si>
  <si>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</si>
  <si>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</si>
  <si>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</si>
  <si>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</si>
  <si>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</si>
  <si>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</si>
  <si>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</si>
  <si>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</si>
  <si>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</si>
  <si>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</si>
  <si>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</si>
  <si>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</si>
  <si>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</si>
  <si>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</si>
  <si>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</si>
  <si>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</si>
  <si>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</si>
  <si>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</si>
  <si>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</si>
  <si>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</si>
  <si>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</si>
  <si>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</si>
  <si>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</si>
  <si>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</si>
  <si>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</si>
  <si>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</si>
  <si>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</si>
  <si>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</si>
  <si>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</si>
  <si>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</si>
  <si>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</si>
  <si>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</si>
  <si>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</si>
  <si>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</si>
  <si>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</si>
  <si>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</si>
  <si>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</si>
  <si>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</si>
  <si>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</si>
  <si>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</si>
  <si>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</si>
  <si>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</si>
  <si>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</si>
  <si>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</si>
  <si>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</si>
  <si>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</si>
  <si>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</si>
  <si>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</si>
  <si>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</si>
  <si>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</si>
  <si>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</si>
  <si>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</si>
  <si>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</si>
  <si>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</si>
  <si>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</si>
  <si>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</si>
  <si>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</si>
  <si>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</si>
  <si>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</si>
  <si>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</si>
  <si>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</si>
  <si>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</si>
  <si>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</si>
  <si>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</si>
  <si>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</si>
  <si>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</si>
  <si>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</si>
  <si>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</si>
  <si>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</si>
  <si>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</si>
  <si>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</si>
  <si>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</si>
  <si>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</si>
  <si>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</si>
  <si>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</si>
  <si>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</si>
  <si>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</si>
  <si>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</si>
  <si>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</si>
  <si>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</si>
  <si>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</si>
  <si>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</si>
  <si>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</si>
  <si>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</si>
  <si>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</si>
  <si>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</si>
  <si>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</si>
  <si>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</si>
  <si>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</si>
  <si>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</si>
  <si>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</si>
  <si>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</si>
  <si>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</si>
  <si>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</si>
  <si>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</si>
  <si>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</si>
  <si>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</si>
  <si>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</si>
  <si>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</si>
  <si>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</si>
  <si>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</si>
  <si>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</si>
  <si>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</si>
  <si>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</si>
  <si>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</si>
  <si>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</si>
  <si>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</si>
  <si>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</si>
  <si>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</si>
  <si>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</si>
  <si>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</si>
  <si>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</si>
  <si>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</si>
  <si>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</si>
  <si>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</si>
  <si>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</si>
  <si>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</si>
  <si>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</si>
  <si>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</si>
  <si>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</si>
  <si>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</si>
  <si>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</si>
  <si>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</si>
  <si>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</si>
  <si>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</si>
  <si>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</si>
  <si>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</si>
  <si>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</si>
  <si>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</si>
  <si>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</si>
  <si>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</si>
  <si>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</si>
  <si>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</si>
  <si>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</si>
  <si>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</si>
  <si>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</si>
  <si>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</si>
  <si>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</si>
  <si>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</si>
  <si>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</si>
  <si>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</si>
  <si>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</si>
  <si>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</si>
  <si>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</si>
  <si>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</si>
  <si>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</si>
  <si>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</si>
  <si>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</si>
  <si>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</si>
  <si>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</si>
  <si>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</si>
  <si>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</si>
  <si>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</si>
  <si>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</si>
  <si>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</si>
  <si>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</si>
  <si>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</si>
  <si>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</si>
  <si>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</si>
  <si>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</si>
  <si>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</si>
  <si>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</si>
  <si>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</si>
  <si>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</si>
  <si>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</si>
  <si>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</si>
  <si>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</si>
  <si>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</si>
  <si>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</si>
  <si>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</si>
  <si>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</si>
  <si>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</si>
  <si>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</si>
  <si>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</si>
  <si>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</si>
  <si>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</si>
  <si>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</si>
  <si>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</si>
  <si>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</si>
  <si>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</si>
  <si>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</si>
  <si>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</si>
  <si>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</si>
  <si>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</si>
  <si>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</si>
  <si>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</si>
  <si>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</si>
  <si>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</si>
  <si>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</si>
  <si>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</si>
  <si>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</si>
  <si>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</si>
  <si>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</si>
  <si>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</si>
  <si>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</si>
  <si>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</si>
  <si>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</si>
  <si>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</si>
  <si>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</si>
  <si>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</si>
  <si>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</si>
  <si>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</si>
  <si>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</si>
  <si>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</si>
  <si>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</si>
  <si>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</si>
  <si>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</si>
  <si>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</si>
  <si>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</si>
  <si>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</si>
  <si>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</si>
  <si>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</si>
  <si>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</si>
  <si>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</si>
  <si>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</si>
  <si>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</si>
  <si>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</si>
  <si>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</si>
  <si>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</si>
  <si>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</si>
  <si>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</si>
  <si>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</si>
  <si>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</si>
  <si>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</si>
  <si>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</si>
  <si>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</si>
  <si>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</si>
  <si>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</si>
  <si>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</si>
  <si>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</si>
  <si>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</si>
  <si>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</si>
  <si>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</si>
  <si>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</si>
  <si>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</si>
  <si>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</si>
  <si>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</si>
  <si>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</si>
  <si>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</si>
  <si>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</si>
  <si>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</si>
  <si>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</si>
  <si>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</si>
  <si>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</si>
  <si>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</si>
  <si>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</si>
  <si>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</si>
  <si>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</si>
  <si>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</si>
  <si>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</si>
  <si>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</si>
  <si>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</si>
  <si>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</si>
  <si>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</si>
  <si>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</si>
  <si>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</si>
  <si>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</si>
  <si>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</si>
  <si>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</si>
  <si>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</si>
  <si>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</si>
  <si>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</si>
  <si>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</si>
  <si>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</si>
  <si>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</si>
  <si>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</si>
  <si>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</si>
  <si>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</si>
  <si>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</si>
  <si>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</si>
  <si>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</si>
  <si>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</si>
  <si>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</si>
  <si>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</si>
  <si>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</si>
  <si>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</si>
  <si>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</si>
  <si>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</si>
  <si>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</si>
  <si>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</si>
  <si>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</si>
  <si>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</si>
  <si>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</si>
  <si>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</si>
  <si>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</si>
  <si>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</si>
  <si>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</si>
  <si>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</si>
  <si>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</si>
  <si>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</si>
  <si>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</si>
  <si>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</si>
  <si>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</si>
  <si>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</si>
  <si>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</si>
  <si>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</si>
  <si>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</si>
  <si>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</si>
  <si>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</si>
  <si>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</si>
  <si>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</si>
  <si>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</si>
  <si>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</si>
  <si>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</si>
  <si>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</si>
  <si>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</si>
  <si>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</si>
  <si>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</si>
  <si>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</si>
  <si>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</si>
  <si>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</si>
  <si>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</si>
  <si>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</si>
  <si>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</si>
  <si>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</si>
  <si>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</si>
  <si>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</si>
  <si>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</si>
  <si>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</si>
  <si>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</si>
  <si>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</si>
  <si>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</si>
  <si>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</si>
  <si>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</si>
  <si>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</si>
  <si>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</si>
  <si>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</si>
  <si>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</si>
  <si>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</si>
  <si>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</si>
  <si>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</si>
  <si>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</si>
  <si>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</si>
  <si>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</si>
  <si>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</si>
  <si>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</si>
  <si>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</si>
  <si>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</si>
  <si>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</si>
  <si>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</si>
  <si>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</si>
  <si>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</si>
  <si>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</si>
  <si>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</si>
  <si>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</si>
  <si>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</si>
  <si>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</si>
  <si>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</si>
  <si>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</si>
  <si>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</si>
  <si>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</si>
  <si>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</si>
  <si>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</si>
  <si>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</si>
  <si>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</si>
  <si>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</si>
  <si>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</si>
  <si>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</si>
  <si>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</si>
  <si>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</si>
  <si>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</si>
  <si>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</si>
  <si>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</si>
  <si>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</si>
  <si>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</si>
  <si>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</si>
  <si>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</si>
  <si>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</si>
  <si>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</si>
  <si>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</si>
  <si>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</si>
  <si>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</si>
  <si>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</si>
  <si>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</si>
  <si>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</si>
  <si>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</si>
  <si>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</si>
  <si>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</si>
  <si>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</si>
  <si>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</si>
  <si>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</si>
  <si>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</si>
  <si>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</si>
  <si>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</si>
  <si>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</si>
  <si>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</si>
  <si>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</si>
  <si>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</si>
  <si>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</si>
  <si>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</si>
  <si>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</si>
  <si>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</si>
  <si>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</si>
  <si>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</si>
  <si>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</si>
  <si>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</si>
  <si>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</si>
  <si>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</si>
  <si>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</si>
  <si>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</si>
  <si>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</si>
  <si>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</si>
  <si>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</si>
  <si>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</si>
  <si>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</si>
  <si>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</si>
  <si>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</si>
  <si>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</si>
  <si>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</si>
  <si>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</si>
  <si>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</si>
  <si>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</si>
  <si>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</si>
  <si>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</si>
  <si>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</si>
  <si>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</si>
  <si>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</si>
  <si>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</si>
  <si>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</si>
  <si>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</si>
  <si>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</si>
  <si>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</si>
  <si>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</si>
  <si>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</si>
  <si>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</si>
  <si>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</si>
  <si>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</si>
  <si>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</si>
  <si>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</si>
  <si>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</si>
  <si>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</si>
  <si>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</si>
  <si>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</si>
  <si>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</si>
  <si>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</si>
  <si>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</si>
  <si>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</si>
  <si>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</si>
  <si>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</si>
  <si>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</si>
  <si>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</si>
  <si>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</si>
  <si>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</si>
  <si>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</si>
  <si>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</si>
  <si>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</si>
  <si>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</si>
  <si>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</si>
  <si>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</si>
  <si>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</si>
  <si>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</si>
  <si>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</si>
  <si>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</si>
  <si>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</si>
  <si>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</si>
  <si>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</si>
  <si>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</si>
  <si>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</si>
  <si>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</si>
  <si>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</si>
  <si>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</si>
  <si>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</si>
  <si>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</si>
  <si>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</si>
  <si>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</si>
  <si>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</si>
  <si>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</si>
  <si>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</si>
  <si>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</si>
  <si>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</si>
  <si>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</si>
  <si>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</si>
  <si>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</si>
  <si>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</si>
  <si>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</si>
  <si>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</si>
  <si>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</si>
  <si>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</si>
  <si>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</si>
  <si>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</si>
  <si>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</si>
  <si>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</si>
  <si>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</si>
  <si>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</si>
  <si>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</si>
  <si>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</si>
  <si>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</si>
  <si>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</si>
  <si>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</si>
  <si>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</si>
  <si>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</si>
  <si>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</si>
  <si>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</si>
  <si>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</si>
  <si>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</si>
  <si>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</si>
  <si>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</si>
  <si>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</si>
  <si>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</si>
  <si>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</si>
  <si>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</si>
  <si>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</si>
  <si>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</si>
  <si>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</si>
  <si>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</si>
  <si>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</si>
  <si>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</si>
  <si>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</si>
  <si>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</si>
  <si>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</si>
  <si>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</si>
  <si>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</si>
  <si>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</si>
  <si>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</si>
  <si>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</si>
  <si>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</si>
  <si>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</si>
  <si>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</si>
  <si>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</si>
  <si>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</si>
  <si>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</si>
  <si>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</si>
  <si>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</si>
  <si>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</si>
  <si>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</si>
  <si>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</si>
  <si>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</si>
  <si>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</si>
  <si>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</si>
  <si>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</si>
  <si>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</si>
  <si>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</si>
  <si>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</si>
  <si>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</si>
  <si>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</si>
  <si>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</si>
  <si>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</si>
  <si>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</si>
  <si>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</si>
  <si>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</si>
  <si>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</si>
  <si>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</si>
  <si>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</si>
  <si>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</si>
  <si>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</si>
  <si>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</si>
  <si>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</si>
  <si>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</si>
  <si>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</si>
  <si>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</si>
  <si>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</si>
  <si>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</si>
  <si>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</si>
  <si>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</si>
  <si>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</si>
  <si>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</si>
  <si>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</si>
  <si>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</si>
  <si>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</si>
  <si>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</si>
  <si>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</si>
  <si>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</si>
  <si>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</si>
  <si>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</si>
  <si>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</si>
  <si>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</si>
  <si>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</si>
  <si>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</si>
  <si>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</si>
  <si>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</si>
  <si>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</si>
  <si>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</si>
  <si>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</si>
  <si>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</si>
  <si>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</si>
  <si>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</si>
  <si>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</si>
  <si>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</si>
  <si>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</si>
  <si>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</si>
  <si>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</si>
  <si>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</si>
  <si>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</si>
  <si>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</si>
  <si>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</si>
  <si>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</si>
  <si>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</si>
  <si>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</si>
  <si>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</si>
  <si>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</si>
  <si>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</si>
  <si>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</si>
  <si>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</si>
  <si>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</si>
  <si>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</si>
  <si>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</si>
  <si>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</si>
  <si>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</si>
  <si>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</si>
  <si>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</si>
  <si>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</si>
  <si>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</si>
  <si>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</si>
  <si>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</si>
  <si>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</si>
  <si>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</si>
  <si>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</si>
  <si>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</si>
  <si>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</si>
  <si>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</si>
  <si>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</si>
  <si>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</si>
  <si>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</si>
  <si>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</si>
  <si>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</si>
  <si>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</si>
  <si>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</si>
  <si>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</si>
  <si>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</si>
  <si>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</si>
  <si>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</si>
  <si>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</si>
  <si>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</si>
  <si>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</si>
  <si>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</si>
  <si>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</si>
  <si>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</si>
  <si>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</si>
  <si>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</si>
  <si>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</si>
  <si>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</si>
  <si>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</si>
  <si>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</si>
  <si>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</si>
  <si>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</si>
  <si>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</si>
  <si>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</si>
  <si>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</si>
  <si>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</si>
  <si>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</si>
  <si>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</si>
  <si>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</si>
  <si>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</si>
  <si>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</si>
  <si>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</si>
  <si>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</si>
  <si>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</si>
  <si>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</si>
  <si>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</si>
  <si>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</si>
  <si>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</si>
  <si>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</si>
  <si>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</si>
  <si>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</si>
  <si>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</si>
  <si>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</si>
  <si>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</si>
  <si>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</si>
  <si>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</si>
  <si>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</si>
  <si>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</si>
  <si>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</si>
  <si>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</si>
  <si>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</si>
  <si>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</si>
  <si>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</si>
  <si>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</si>
  <si>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</si>
  <si>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</si>
  <si>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</si>
  <si>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</si>
  <si>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</si>
  <si>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</si>
  <si>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</si>
  <si>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</si>
  <si>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</si>
  <si>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</si>
  <si>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</si>
  <si>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</si>
  <si>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</si>
  <si>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</si>
  <si>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</si>
  <si>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</si>
  <si>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</si>
  <si>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</si>
  <si>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</si>
  <si>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</si>
  <si>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</si>
  <si>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</si>
  <si>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</si>
  <si>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</si>
  <si>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</si>
  <si>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</si>
  <si>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</si>
  <si>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</si>
  <si>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</si>
  <si>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</si>
  <si>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</si>
  <si>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</si>
  <si>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</si>
  <si>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</si>
  <si>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</si>
  <si>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</si>
  <si>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</si>
  <si>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</si>
  <si>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</si>
  <si>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</si>
  <si>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</si>
  <si>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</si>
  <si>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</si>
  <si>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</si>
  <si>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</si>
  <si>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</si>
  <si>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</si>
  <si>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</si>
  <si>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</si>
  <si>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</si>
  <si>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</si>
  <si>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</si>
  <si>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</si>
  <si>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</si>
  <si>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</si>
  <si>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</si>
  <si>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</si>
  <si>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</si>
  <si>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</si>
  <si>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</si>
  <si>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</si>
  <si>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</si>
  <si>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</si>
  <si>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</si>
  <si>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</si>
  <si>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</si>
  <si>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</si>
  <si>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</si>
  <si>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</si>
  <si>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</si>
  <si>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</si>
  <si>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</si>
  <si>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</si>
  <si>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</si>
  <si>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</si>
  <si>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</si>
  <si>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</si>
  <si>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</si>
  <si>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</si>
  <si>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</si>
  <si>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</si>
  <si>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</si>
  <si>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</si>
  <si>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</si>
  <si>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</si>
  <si>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</si>
  <si>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</si>
  <si>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</si>
  <si>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</si>
  <si>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</si>
  <si>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</si>
  <si>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</si>
  <si>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</si>
  <si>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</si>
  <si>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</si>
  <si>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</si>
  <si>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</si>
  <si>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</si>
  <si>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</si>
  <si>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</si>
  <si>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</si>
  <si>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</si>
  <si>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</si>
  <si>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</si>
  <si>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</si>
  <si>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</si>
  <si>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</si>
  <si>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</si>
  <si>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</si>
  <si>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</si>
  <si>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</si>
  <si>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</si>
  <si>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</si>
  <si>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</si>
  <si>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</si>
  <si>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</si>
  <si>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</si>
  <si>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</si>
  <si>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</si>
  <si>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</si>
  <si>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</si>
  <si>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</si>
  <si>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</si>
  <si>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</si>
  <si>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</si>
  <si>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</si>
  <si>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</si>
  <si>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</si>
  <si>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</si>
  <si>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</si>
  <si>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</si>
  <si>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</si>
  <si>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</si>
  <si>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</si>
  <si>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</si>
  <si>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</si>
  <si>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</si>
  <si>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</si>
  <si>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</si>
  <si>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</si>
  <si>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</si>
  <si>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</si>
  <si>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</si>
  <si>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</si>
  <si>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</si>
  <si>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</si>
  <si>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</si>
  <si>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</si>
  <si>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</si>
  <si>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</si>
  <si>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</si>
  <si>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</si>
  <si>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</si>
  <si>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</si>
  <si>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</si>
  <si>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</si>
  <si>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</si>
  <si>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</si>
  <si>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</si>
  <si>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</si>
  <si>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</si>
  <si>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</si>
  <si>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</si>
  <si>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</si>
  <si>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</si>
  <si>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</si>
  <si>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</si>
  <si>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</si>
  <si>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</si>
  <si>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</si>
  <si>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</si>
  <si>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</si>
  <si>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</si>
  <si>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</si>
  <si>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</si>
  <si>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</si>
  <si>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</si>
  <si>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</si>
  <si>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</si>
  <si>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</si>
  <si>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</si>
  <si>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</si>
  <si>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</si>
  <si>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</si>
  <si>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</si>
  <si>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</si>
  <si>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</si>
  <si>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</si>
  <si>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</si>
  <si>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</si>
  <si>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</si>
  <si>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</si>
  <si>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</si>
  <si>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</si>
  <si>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</si>
  <si>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</si>
  <si>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</si>
  <si>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</si>
  <si>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</si>
  <si>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</si>
  <si>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</si>
  <si>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</si>
  <si>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</si>
  <si>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</si>
  <si>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</si>
  <si>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</si>
  <si>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</si>
  <si>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</si>
  <si>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</si>
  <si>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</si>
  <si>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</si>
  <si>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</si>
  <si>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</si>
  <si>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</si>
  <si>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</si>
  <si>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</si>
  <si>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</si>
  <si>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</si>
  <si>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</si>
  <si>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</si>
  <si>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</si>
  <si>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</si>
  <si>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</si>
  <si>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</si>
  <si>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</si>
  <si>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</si>
  <si>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</si>
  <si>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</si>
  <si>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</si>
  <si>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</si>
  <si>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</si>
  <si>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</si>
  <si>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</si>
  <si>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</si>
  <si>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</si>
  <si>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</si>
  <si>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</si>
  <si>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</si>
  <si>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</si>
  <si>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</si>
  <si>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</si>
  <si>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</si>
  <si>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</si>
  <si>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</si>
  <si>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</si>
  <si>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</si>
  <si>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</si>
  <si>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</si>
  <si>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</si>
  <si>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</si>
  <si>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</si>
  <si>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</si>
  <si>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</si>
  <si>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</si>
  <si>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</si>
  <si>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</si>
  <si>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</si>
  <si>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</si>
  <si>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</si>
  <si>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</si>
  <si>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</si>
  <si>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</si>
  <si>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</si>
  <si>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</si>
  <si>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</si>
  <si>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</si>
  <si>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</si>
  <si>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</si>
  <si>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</si>
  <si>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</si>
  <si>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</si>
  <si>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</si>
  <si>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</si>
  <si>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</si>
  <si>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</si>
  <si>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</si>
  <si>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</si>
  <si>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</si>
  <si>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</si>
  <si>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</si>
  <si>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</si>
  <si>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</si>
  <si>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</si>
  <si>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</si>
  <si>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</si>
  <si>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</si>
  <si>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</si>
  <si>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</si>
  <si>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</si>
  <si>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</si>
  <si>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</si>
  <si>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</si>
  <si>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</si>
  <si>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</si>
  <si>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</si>
  <si>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</si>
  <si>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</si>
  <si>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</si>
  <si>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</si>
  <si>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</si>
  <si>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</si>
  <si>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</si>
  <si>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</si>
  <si>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</si>
  <si>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</si>
  <si>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</si>
  <si>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</si>
  <si>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</si>
  <si>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</si>
  <si>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</si>
  <si>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</si>
  <si>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</si>
  <si>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</si>
  <si>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</si>
  <si>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</si>
  <si>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</si>
  <si>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</si>
  <si>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</si>
  <si>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</si>
  <si>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</si>
  <si>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</si>
  <si>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</si>
  <si>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</si>
  <si>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</si>
  <si>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</si>
  <si>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</si>
  <si>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</si>
  <si>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</si>
  <si>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</si>
  <si>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</si>
  <si>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</si>
  <si>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</si>
  <si>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</si>
  <si>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</si>
  <si>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</si>
  <si>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</si>
  <si>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</si>
  <si>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</si>
  <si>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</si>
  <si>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</si>
  <si>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</si>
  <si>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</si>
  <si>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</si>
  <si>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</si>
  <si>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</si>
  <si>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</si>
  <si>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</si>
  <si>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</si>
  <si>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</si>
  <si>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</si>
  <si>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</si>
  <si>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</si>
  <si>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</si>
  <si>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</si>
  <si>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</si>
  <si>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</si>
  <si>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</si>
  <si>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</si>
  <si>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</si>
  <si>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</si>
  <si>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</si>
  <si>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</si>
  <si>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</si>
  <si>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</si>
  <si>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</si>
  <si>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</si>
  <si>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</si>
  <si>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</si>
  <si>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</si>
  <si>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</si>
  <si>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</si>
  <si>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</si>
  <si>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</si>
  <si>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</si>
  <si>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</si>
  <si>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</si>
  <si>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</si>
  <si>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</si>
  <si>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</si>
  <si>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</si>
  <si>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</si>
  <si>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</si>
  <si>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</si>
  <si>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</si>
  <si>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</si>
  <si>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</si>
  <si>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</si>
  <si>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</si>
  <si>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</si>
  <si>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</si>
  <si>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</si>
  <si>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</si>
  <si>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</si>
  <si>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</si>
  <si>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</si>
  <si>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</si>
  <si>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</si>
  <si>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</si>
  <si>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</si>
  <si>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</si>
  <si>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</si>
  <si>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</si>
  <si>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</si>
  <si>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</si>
  <si>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</si>
  <si>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</si>
  <si>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</si>
  <si>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</si>
  <si>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</si>
  <si>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</si>
  <si>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</si>
  <si>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</si>
  <si>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</si>
  <si>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</si>
  <si>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</si>
  <si>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</si>
  <si>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</si>
  <si>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</si>
  <si>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</si>
  <si>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</si>
  <si>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</si>
  <si>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</si>
  <si>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</si>
  <si>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</si>
  <si>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</si>
  <si>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</si>
  <si>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</si>
  <si>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</si>
  <si>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</si>
  <si>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</si>
  <si>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</si>
  <si>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</si>
  <si>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</si>
  <si>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</si>
  <si>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</si>
  <si>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</si>
  <si>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</si>
  <si>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</si>
  <si>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</si>
  <si>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</si>
  <si>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</si>
  <si>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</si>
  <si>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</si>
  <si>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</si>
  <si>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</si>
  <si>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</si>
  <si>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</si>
  <si>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</si>
  <si>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</si>
  <si>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</si>
  <si>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</si>
  <si>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</si>
  <si>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</si>
  <si>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</si>
  <si>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</si>
  <si>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</si>
  <si>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</si>
  <si>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</si>
  <si>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</si>
  <si>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</si>
  <si>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</si>
  <si>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</si>
  <si>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</si>
  <si>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</si>
  <si>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</si>
  <si>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</si>
  <si>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</si>
  <si>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</si>
  <si>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</si>
  <si>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</si>
  <si>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</si>
  <si>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</si>
  <si>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</si>
  <si>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</si>
  <si>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</si>
  <si>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</si>
  <si>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</si>
  <si>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</si>
  <si>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</si>
  <si>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</si>
  <si>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</si>
  <si>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</si>
  <si>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</si>
  <si>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</si>
  <si>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</si>
  <si>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</si>
  <si>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</si>
  <si>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</si>
  <si>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</si>
  <si>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</si>
  <si>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</si>
  <si>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</si>
  <si>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</si>
  <si>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</si>
  <si>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</si>
  <si>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</si>
  <si>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</si>
  <si>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</si>
  <si>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</si>
  <si>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</si>
  <si>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</si>
  <si>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</si>
  <si>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</si>
  <si>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</si>
  <si>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</si>
  <si>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</si>
  <si>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</si>
  <si>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</si>
  <si>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</si>
  <si>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</si>
  <si>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</si>
  <si>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</si>
  <si>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</si>
  <si>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</si>
  <si>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</si>
  <si>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</si>
  <si>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</si>
  <si>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</si>
  <si>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</si>
  <si>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</si>
  <si>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</si>
  <si>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</si>
  <si>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</si>
  <si>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</si>
  <si>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</si>
  <si>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</si>
  <si>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</si>
  <si>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</si>
  <si>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</si>
  <si>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</si>
  <si>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</si>
  <si>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</si>
  <si>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</si>
  <si>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</si>
  <si>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</si>
  <si>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</si>
  <si>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</si>
  <si>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</si>
  <si>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</si>
  <si>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</si>
  <si>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</si>
  <si>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</si>
  <si>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</si>
  <si>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</si>
  <si>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</si>
  <si>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</si>
  <si>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</si>
  <si>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</si>
  <si>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</si>
  <si>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</si>
  <si>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</si>
  <si>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</si>
  <si>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</si>
  <si>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</si>
  <si>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</si>
  <si>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</si>
  <si>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</si>
  <si>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</si>
  <si>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</si>
  <si>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</si>
  <si>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</si>
  <si>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</si>
  <si>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</si>
  <si>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</si>
  <si>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</si>
  <si>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</si>
  <si>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</si>
  <si>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</si>
  <si>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</si>
  <si>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</si>
  <si>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</si>
  <si>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</si>
  <si>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</si>
  <si>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</si>
  <si>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</si>
  <si>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</si>
  <si>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</si>
  <si>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</si>
  <si>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</si>
  <si>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</si>
  <si>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</si>
  <si>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</si>
  <si>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</si>
  <si>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</si>
  <si>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</si>
  <si>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</si>
  <si>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</si>
  <si>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</si>
  <si>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</si>
  <si>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</si>
  <si>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</si>
  <si>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</si>
  <si>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</si>
  <si>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</si>
  <si>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</si>
  <si>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</si>
  <si>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</si>
  <si>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</si>
  <si>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</si>
  <si>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</si>
  <si>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</si>
  <si>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</si>
  <si>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</si>
  <si>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</si>
  <si>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</si>
  <si>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</si>
  <si>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</si>
  <si>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</si>
  <si>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</si>
  <si>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</si>
  <si>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</si>
  <si>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</si>
  <si>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</si>
  <si>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</si>
  <si>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</si>
  <si>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</si>
  <si>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</si>
  <si>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</si>
  <si>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</si>
  <si>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</si>
  <si>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</si>
  <si>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</si>
  <si>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</si>
  <si>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</si>
  <si>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</si>
  <si>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</si>
  <si>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</si>
  <si>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</si>
  <si>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</si>
  <si>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</si>
  <si>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</si>
  <si>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</si>
  <si>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</si>
  <si>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</si>
  <si>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</si>
  <si>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</si>
  <si>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</si>
  <si>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</si>
  <si>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</si>
  <si>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</si>
  <si>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</si>
  <si>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</si>
  <si>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</si>
  <si>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</si>
  <si>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</si>
  <si>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</si>
  <si>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</si>
  <si>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</si>
  <si>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</si>
  <si>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</si>
  <si>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</si>
  <si>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</si>
  <si>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</si>
  <si>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</si>
  <si>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</si>
  <si>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</si>
  <si>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</si>
  <si>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</si>
  <si>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</si>
  <si>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</si>
  <si>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</si>
  <si>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</si>
  <si>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</si>
  <si>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</si>
  <si>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</si>
  <si>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</si>
  <si>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</si>
  <si>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</si>
  <si>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</si>
  <si>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</si>
  <si>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</si>
  <si>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</si>
  <si>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</si>
  <si>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</si>
  <si>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</si>
  <si>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</si>
  <si>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</si>
  <si>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</si>
  <si>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</si>
  <si>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</si>
  <si>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</si>
  <si>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</si>
  <si>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</si>
  <si>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</si>
  <si>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</si>
  <si>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</si>
  <si>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</si>
  <si>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</si>
  <si>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</si>
  <si>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</si>
  <si>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</si>
  <si>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</si>
  <si>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</si>
  <si>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</si>
  <si>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</si>
  <si>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</si>
  <si>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</si>
  <si>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</si>
  <si>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</si>
  <si>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</si>
  <si>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</si>
  <si>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</si>
  <si>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</si>
  <si>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</si>
  <si>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</si>
  <si>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</si>
  <si>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</si>
  <si>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</si>
  <si>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</si>
  <si>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</si>
  <si>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</si>
  <si>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</si>
  <si>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</si>
  <si>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</si>
  <si>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</si>
  <si>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</si>
  <si>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</si>
  <si>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</si>
  <si>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</si>
  <si>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</si>
  <si>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</si>
  <si>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</si>
  <si>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</si>
  <si>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</si>
  <si>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</si>
  <si>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</si>
  <si>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</si>
  <si>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</si>
  <si>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</si>
  <si>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</si>
  <si>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</si>
  <si>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</si>
  <si>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</si>
  <si>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</si>
  <si>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</si>
  <si>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</si>
  <si>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</si>
  <si>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</si>
  <si>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</si>
  <si>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</si>
  <si>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</si>
  <si>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</si>
  <si>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</si>
  <si>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</si>
  <si>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</si>
  <si>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</si>
  <si>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</si>
  <si>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</si>
  <si>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</si>
  <si>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</si>
  <si>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</si>
  <si>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</si>
  <si>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</si>
  <si>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</si>
  <si>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</si>
  <si>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</si>
  <si>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</si>
  <si>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</si>
  <si>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</si>
  <si>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</si>
  <si>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</si>
  <si>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</si>
  <si>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</si>
  <si>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</si>
  <si>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</si>
  <si>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</si>
  <si>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</si>
  <si>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</si>
  <si>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</si>
  <si>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</si>
  <si>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</si>
  <si>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</si>
  <si>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</si>
  <si>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</si>
  <si>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</si>
  <si>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</si>
  <si>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</si>
  <si>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</si>
  <si>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</si>
  <si>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</si>
  <si>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</si>
  <si>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</si>
  <si>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</si>
  <si>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</si>
  <si>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</si>
  <si>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</si>
  <si>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</si>
  <si>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</si>
  <si>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</si>
  <si>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</si>
  <si>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</si>
  <si>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</si>
  <si>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</si>
  <si>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</si>
  <si>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</si>
  <si>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</si>
  <si>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</si>
  <si>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</si>
  <si>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</si>
  <si>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</si>
  <si>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</si>
  <si>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</si>
  <si>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</si>
  <si>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</si>
  <si>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</si>
  <si>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</si>
  <si>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</si>
  <si>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</si>
  <si>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</si>
  <si>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</si>
  <si>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</si>
  <si>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</si>
  <si>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</si>
  <si>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</si>
  <si>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</si>
  <si>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</si>
  <si>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</si>
  <si>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</si>
  <si>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</si>
  <si>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</si>
  <si>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</si>
  <si>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</si>
  <si>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</si>
  <si>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</si>
  <si>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</si>
  <si>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</si>
  <si>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</si>
  <si>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</si>
  <si>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</si>
  <si>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</si>
  <si>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</si>
  <si>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</si>
  <si>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</si>
  <si>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</si>
  <si>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</si>
  <si>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</si>
  <si>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</si>
  <si>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</si>
  <si>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</si>
  <si>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</si>
  <si>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</si>
  <si>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</si>
  <si>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</si>
  <si>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</si>
  <si>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</si>
  <si>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</si>
  <si>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</si>
  <si>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</si>
  <si>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</si>
  <si>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</si>
  <si>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</si>
  <si>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</si>
  <si>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</si>
  <si>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</si>
  <si>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</si>
  <si>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</si>
  <si>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</si>
  <si>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</si>
  <si>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</si>
  <si>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</si>
  <si>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</si>
  <si>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</si>
  <si>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</si>
  <si>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</si>
  <si>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</si>
  <si>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</si>
  <si>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</si>
  <si>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</si>
  <si>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</si>
  <si>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</si>
  <si>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</si>
  <si>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</si>
  <si>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</si>
  <si>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</si>
  <si>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</si>
  <si>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</si>
  <si>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</si>
  <si>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</si>
  <si>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</si>
  <si>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</si>
  <si>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</si>
  <si>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</si>
  <si>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</si>
  <si>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</si>
  <si>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</si>
  <si>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</si>
  <si>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</si>
  <si>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</si>
  <si>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</si>
  <si>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</si>
  <si>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</si>
  <si>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</si>
  <si>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</si>
  <si>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</si>
  <si>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</si>
  <si>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</si>
  <si>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</si>
  <si>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</si>
  <si>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</si>
  <si>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</si>
  <si>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</si>
  <si>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</si>
  <si>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</si>
  <si>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</si>
  <si>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</si>
  <si>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</si>
  <si>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</si>
  <si>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</si>
  <si>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</si>
  <si>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</si>
  <si>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</si>
  <si>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</si>
  <si>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</si>
  <si>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</si>
  <si>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</si>
  <si>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</si>
  <si>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</si>
  <si>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</si>
  <si>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</si>
  <si>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</si>
  <si>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</si>
  <si>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</si>
  <si>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</si>
  <si>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</si>
  <si>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</si>
  <si>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</si>
  <si>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</si>
  <si>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</si>
  <si>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</si>
  <si>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</si>
  <si>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</si>
  <si>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</si>
  <si>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</si>
  <si>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</si>
  <si>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</si>
  <si>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</si>
  <si>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</si>
  <si>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</si>
  <si>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</si>
  <si>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</si>
  <si>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</si>
  <si>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</si>
  <si>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</si>
  <si>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</si>
  <si>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</si>
  <si>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</si>
  <si>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</si>
  <si>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</si>
  <si>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</si>
  <si>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</si>
  <si>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</si>
  <si>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</si>
  <si>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</si>
  <si>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</si>
  <si>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</si>
  <si>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</si>
  <si>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</si>
  <si>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</si>
  <si>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</si>
  <si>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</si>
  <si>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</si>
  <si>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</si>
  <si>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</si>
  <si>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</si>
  <si>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</si>
  <si>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</si>
  <si>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</si>
  <si>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</si>
  <si>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</si>
  <si>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</si>
  <si>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</si>
  <si>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</si>
  <si>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</si>
  <si>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</si>
  <si>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</si>
  <si>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</si>
  <si>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</si>
  <si>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</si>
  <si>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</si>
  <si>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</si>
  <si>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</si>
  <si>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</si>
  <si>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</si>
  <si>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</si>
  <si>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</si>
  <si>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</si>
  <si>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</si>
  <si>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</si>
  <si>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</si>
  <si>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</si>
  <si>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</si>
  <si>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</si>
  <si>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</si>
  <si>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</si>
  <si>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</si>
  <si>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</si>
  <si>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</si>
  <si>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</si>
  <si>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</si>
  <si>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</si>
  <si>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</si>
  <si>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</si>
  <si>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</si>
  <si>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</si>
  <si>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</si>
  <si>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</si>
  <si>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</si>
  <si>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</si>
  <si>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</si>
  <si>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</si>
  <si>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</si>
  <si>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</si>
  <si>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</si>
  <si>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</si>
  <si>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</si>
  <si>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</si>
  <si>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</si>
  <si>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</si>
  <si>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</si>
  <si>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</si>
  <si>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</si>
  <si>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</si>
  <si>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</si>
  <si>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</si>
  <si>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</si>
  <si>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</si>
  <si>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</si>
  <si>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</si>
  <si>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</si>
  <si>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</si>
  <si>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</si>
  <si>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</si>
  <si>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</si>
  <si>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</si>
  <si>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</si>
  <si>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</si>
  <si>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</si>
  <si>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</si>
  <si>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</si>
  <si>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</si>
  <si>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</si>
  <si>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</si>
  <si>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</si>
  <si>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</si>
  <si>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</si>
  <si>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</si>
  <si>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</si>
  <si>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</si>
  <si>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</si>
  <si>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</si>
  <si>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</si>
  <si>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</si>
  <si>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</si>
  <si>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</si>
  <si>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</si>
  <si>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</si>
  <si>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</si>
  <si>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</si>
  <si>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</si>
  <si>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</si>
  <si>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</si>
  <si>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</si>
  <si>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</si>
  <si>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</si>
  <si>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</si>
  <si>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</si>
  <si>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</si>
  <si>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</si>
  <si>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</si>
  <si>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</si>
  <si>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</si>
  <si>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</si>
  <si>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</si>
  <si>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</si>
  <si>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</si>
  <si>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</si>
  <si>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</si>
  <si>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</si>
  <si>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</si>
  <si>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</si>
  <si>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</si>
  <si>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</si>
  <si>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</si>
  <si>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</si>
  <si>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</si>
  <si>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</si>
  <si>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</si>
  <si>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</si>
  <si>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</si>
  <si>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</si>
  <si>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</si>
  <si>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</si>
  <si>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</si>
  <si>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</si>
  <si>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</si>
  <si>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</si>
  <si>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</si>
  <si>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</si>
  <si>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</si>
  <si>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</si>
  <si>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</si>
  <si>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</si>
  <si>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</si>
  <si>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</si>
  <si>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</si>
  <si>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</si>
  <si>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</si>
  <si>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</si>
  <si>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</si>
  <si>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</si>
  <si>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</si>
  <si>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</si>
  <si>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</si>
  <si>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</si>
  <si>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</si>
  <si>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</si>
  <si>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</si>
  <si>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</si>
  <si>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</si>
  <si>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</si>
  <si>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</si>
  <si>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</si>
  <si>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</si>
  <si>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</si>
  <si>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</si>
  <si>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</si>
  <si>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</si>
  <si>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</si>
  <si>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</si>
  <si>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</si>
  <si>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</si>
  <si>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</si>
  <si>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</si>
  <si>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</si>
  <si>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</si>
  <si>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</si>
  <si>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</si>
  <si>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</si>
  <si>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</si>
  <si>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</si>
  <si>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</si>
  <si>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</si>
  <si>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</si>
  <si>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</si>
  <si>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</si>
  <si>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</si>
  <si>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</si>
  <si>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</si>
  <si>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</si>
  <si>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</si>
  <si>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</si>
  <si>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</si>
  <si>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</si>
  <si>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</si>
  <si>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</si>
  <si>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</si>
  <si>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</si>
  <si>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</si>
  <si>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</si>
  <si>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</si>
  <si>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</si>
  <si>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</si>
  <si>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</si>
  <si>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</si>
  <si>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</si>
  <si>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</si>
  <si>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</si>
  <si>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</si>
  <si>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</si>
  <si>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</si>
  <si>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</si>
  <si>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</si>
  <si>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</si>
  <si>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</si>
  <si>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</si>
  <si>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</si>
  <si>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</si>
  <si>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</si>
  <si>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</si>
  <si>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</si>
  <si>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</si>
  <si>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</si>
  <si>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</si>
  <si>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</si>
  <si>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</si>
  <si>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</si>
  <si>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</si>
  <si>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</si>
  <si>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</si>
  <si>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</si>
  <si>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</si>
  <si>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</si>
  <si>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</si>
  <si>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</si>
  <si>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</si>
  <si>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</si>
  <si>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</si>
  <si>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</si>
  <si>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</si>
  <si>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</si>
  <si>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</si>
  <si>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</si>
  <si>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</si>
  <si>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</si>
  <si>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</si>
  <si>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</si>
  <si>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</si>
  <si>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</si>
  <si>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</si>
  <si>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</si>
  <si>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</si>
  <si>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</si>
  <si>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</si>
  <si>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</si>
  <si>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</si>
  <si>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</si>
  <si>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</si>
  <si>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</si>
  <si>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</si>
  <si>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</si>
  <si>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</si>
  <si>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</si>
  <si>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</si>
  <si>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</si>
  <si>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</si>
  <si>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</si>
  <si>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</si>
  <si>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</si>
  <si>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</si>
  <si>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</si>
  <si>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</si>
  <si>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</si>
  <si>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</si>
  <si>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</si>
  <si>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</si>
  <si>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</si>
  <si>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</si>
  <si>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</si>
  <si>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</si>
  <si>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</si>
  <si>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</si>
  <si>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</si>
  <si>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</si>
  <si>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</si>
  <si>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</si>
  <si>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</si>
  <si>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</si>
  <si>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</si>
  <si>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</si>
  <si>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</si>
  <si>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</si>
  <si>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</si>
  <si>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</si>
  <si>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</si>
  <si>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</si>
  <si>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</si>
  <si>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</si>
  <si>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</si>
  <si>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</si>
  <si>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</si>
  <si>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</si>
  <si>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</si>
  <si>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</si>
  <si>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</si>
  <si>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</si>
  <si>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</si>
  <si>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</si>
  <si>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</si>
  <si>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</si>
  <si>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</si>
  <si>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</si>
  <si>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</si>
  <si>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</si>
  <si>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</si>
  <si>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</si>
  <si>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</si>
  <si>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</si>
  <si>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</si>
  <si>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</si>
  <si>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</si>
  <si>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</si>
  <si>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</si>
  <si>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</si>
  <si>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</si>
  <si>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</si>
  <si>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</si>
  <si>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</si>
  <si>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</si>
  <si>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</si>
  <si>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</si>
  <si>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</si>
  <si>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</si>
  <si>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</si>
  <si>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</si>
  <si>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</si>
  <si>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</si>
  <si>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</si>
  <si>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</si>
  <si>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</si>
  <si>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</si>
  <si>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</si>
  <si>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</si>
  <si>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</si>
  <si>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</si>
  <si>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</si>
  <si>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</si>
  <si>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</si>
  <si>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</si>
  <si>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</si>
  <si>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</si>
  <si>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</si>
  <si>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</si>
  <si>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</si>
  <si>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</si>
  <si>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</si>
  <si>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</si>
  <si>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</si>
  <si>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</si>
  <si>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</si>
  <si>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</si>
  <si>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</si>
  <si>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</si>
  <si>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</si>
  <si>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</si>
  <si>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</si>
  <si>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</si>
  <si>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</si>
  <si>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</si>
  <si>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</si>
  <si>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</si>
  <si>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</si>
  <si>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</si>
  <si>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</si>
  <si>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</si>
  <si>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</si>
  <si>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</si>
  <si>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</si>
  <si>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</si>
  <si>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</si>
  <si>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</si>
  <si>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</si>
  <si>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</si>
  <si>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</si>
  <si>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</si>
  <si>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</si>
  <si>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</si>
  <si>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</si>
  <si>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</si>
  <si>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</si>
  <si>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</si>
  <si>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</si>
  <si>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</si>
  <si>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</si>
  <si>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</si>
  <si>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</si>
  <si>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</si>
  <si>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</si>
  <si>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</si>
  <si>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</si>
  <si>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</si>
  <si>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</si>
  <si>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</si>
  <si>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</si>
  <si>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</si>
  <si>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</si>
  <si>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</si>
  <si>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</si>
  <si>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</si>
  <si>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</si>
  <si>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</si>
  <si>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</si>
  <si>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</si>
  <si>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</si>
  <si>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</si>
  <si>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</si>
  <si>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</si>
  <si>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</si>
  <si>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</si>
  <si>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</si>
  <si>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</si>
  <si>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</si>
  <si>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</si>
  <si>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</si>
  <si>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</si>
  <si>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</si>
  <si>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</si>
  <si>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</si>
  <si>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</si>
  <si>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</si>
  <si>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</si>
  <si>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</si>
  <si>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</si>
  <si>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</si>
  <si>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</si>
  <si>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</si>
  <si>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</si>
  <si>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</si>
  <si>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</si>
  <si>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</si>
  <si>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</si>
  <si>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</si>
  <si>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</si>
  <si>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</si>
  <si>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</si>
  <si>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</si>
  <si>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</si>
  <si>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</si>
  <si>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</si>
  <si>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</si>
  <si>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</si>
  <si>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</si>
  <si>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</si>
  <si>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</si>
  <si>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</si>
  <si>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</si>
  <si>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</si>
  <si>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</si>
  <si>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</si>
  <si>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</si>
  <si>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</si>
  <si>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</si>
  <si>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</si>
  <si>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</si>
  <si>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</si>
  <si>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</si>
  <si>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</si>
  <si>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</si>
  <si>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</si>
  <si>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</si>
  <si>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</si>
  <si>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</si>
  <si>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</si>
  <si>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</si>
  <si>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</si>
  <si>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</si>
  <si>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</si>
  <si>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</si>
  <si>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</si>
  <si>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</si>
  <si>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</si>
  <si>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</si>
  <si>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</si>
  <si>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</si>
  <si>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</si>
  <si>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</si>
  <si>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</si>
  <si>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</si>
  <si>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</si>
  <si>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</si>
  <si>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</si>
  <si>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</si>
  <si>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</si>
  <si>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</si>
  <si>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</si>
  <si>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</si>
  <si>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</si>
  <si>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</si>
  <si>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</si>
  <si>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</si>
  <si>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</si>
  <si>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</si>
  <si>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</si>
  <si>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</si>
  <si>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</si>
  <si>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</si>
  <si>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</si>
  <si>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</si>
  <si>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</si>
  <si>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</si>
  <si>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</si>
  <si>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</si>
  <si>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</si>
  <si>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</si>
  <si>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</si>
  <si>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</si>
  <si>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</si>
  <si>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</si>
  <si>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</si>
  <si>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</si>
  <si>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</si>
  <si>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</si>
  <si>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</si>
  <si>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</si>
  <si>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</si>
  <si>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</si>
  <si>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</si>
  <si>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</si>
  <si>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</si>
  <si>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</si>
  <si>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</si>
  <si>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</si>
  <si>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</si>
  <si>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</si>
  <si>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</si>
  <si>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</si>
  <si>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</si>
  <si>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</si>
  <si>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</si>
  <si>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</si>
  <si>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</si>
  <si>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</si>
  <si>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</si>
  <si>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</si>
  <si>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</si>
  <si>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</si>
  <si>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</si>
  <si>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</si>
  <si>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</si>
  <si>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</si>
  <si>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</si>
  <si>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</si>
  <si>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</si>
  <si>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</si>
  <si>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</si>
  <si>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</si>
  <si>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</si>
  <si>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</si>
  <si>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</si>
  <si>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</si>
  <si>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</si>
  <si>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</si>
  <si>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</si>
  <si>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</si>
  <si>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</si>
  <si>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</si>
  <si>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</si>
  <si>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</si>
  <si>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</si>
  <si>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</si>
  <si>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</si>
  <si>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</si>
  <si>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</si>
  <si>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</si>
  <si>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</si>
  <si>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</si>
  <si>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</si>
  <si>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</si>
  <si>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</si>
  <si>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</si>
  <si>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</si>
  <si>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</si>
  <si>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</si>
  <si>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</si>
  <si>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</si>
  <si>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</si>
  <si>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</si>
  <si>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</si>
  <si>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</si>
  <si>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</si>
  <si>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</si>
  <si>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</si>
  <si>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</si>
  <si>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</si>
  <si>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</si>
  <si>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</si>
  <si>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</si>
  <si>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</si>
  <si>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</si>
  <si>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</si>
  <si>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</si>
  <si>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</si>
  <si>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</si>
  <si>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</si>
  <si>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</si>
  <si>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</si>
  <si>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</si>
  <si>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</si>
  <si>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</si>
  <si>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</si>
  <si>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</si>
  <si>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</si>
  <si>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</si>
  <si>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</si>
  <si>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</si>
  <si>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</si>
  <si>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</si>
  <si>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</si>
  <si>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</si>
  <si>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</si>
  <si>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</si>
  <si>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</si>
  <si>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</si>
  <si>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</si>
  <si>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</si>
  <si>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</si>
  <si>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</si>
  <si>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</si>
  <si>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</si>
  <si>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</si>
  <si>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</si>
  <si>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</si>
  <si>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</si>
  <si>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</si>
  <si>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</si>
  <si>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</si>
  <si>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</si>
  <si>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</si>
  <si>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</si>
  <si>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</si>
  <si>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</si>
  <si>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</si>
  <si>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</si>
  <si>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</si>
  <si>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</si>
  <si>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</si>
  <si>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</si>
  <si>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</si>
  <si>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</si>
  <si>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</si>
  <si>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</si>
  <si>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</si>
  <si>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</si>
  <si>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</si>
  <si>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</si>
  <si>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</si>
  <si>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</si>
  <si>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</si>
  <si>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</si>
  <si>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</si>
  <si>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</si>
  <si>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</si>
  <si>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</si>
  <si>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</si>
  <si>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</si>
  <si>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</si>
  <si>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</si>
  <si>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</si>
  <si>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</si>
  <si>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</si>
  <si>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</si>
  <si>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</si>
  <si>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</si>
  <si>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</si>
  <si>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</si>
  <si>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</si>
  <si>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</si>
  <si>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</si>
  <si>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</si>
  <si>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</si>
  <si>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</si>
  <si>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</si>
  <si>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</si>
  <si>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</si>
  <si>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</si>
  <si>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</si>
  <si>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</si>
  <si>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</si>
  <si>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</si>
  <si>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</si>
  <si>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</si>
  <si>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</si>
  <si>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</si>
  <si>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</si>
  <si>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</si>
  <si>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</si>
  <si>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</si>
  <si>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</si>
  <si>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</si>
  <si>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</si>
  <si>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</si>
  <si>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</si>
  <si>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</si>
  <si>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</si>
  <si>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</si>
  <si>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</si>
  <si>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</si>
  <si>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</si>
  <si>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</si>
  <si>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</si>
  <si>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</si>
  <si>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</si>
  <si>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</si>
  <si>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</si>
  <si>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</si>
  <si>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</si>
  <si>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</si>
  <si>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</si>
  <si>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</si>
  <si>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</si>
  <si>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</si>
  <si>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</si>
  <si>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</si>
  <si>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</si>
  <si>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</si>
  <si>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</si>
  <si>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</si>
  <si>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</si>
  <si>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</si>
  <si>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</si>
  <si>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</si>
  <si>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</si>
  <si>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</si>
  <si>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</si>
  <si>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</si>
  <si>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</si>
  <si>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</si>
  <si>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</si>
  <si>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</si>
  <si>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</si>
  <si>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</si>
  <si>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</si>
  <si>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</si>
  <si>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</si>
  <si>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</si>
  <si>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</si>
  <si>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</si>
  <si>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</si>
  <si>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</si>
  <si>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</si>
  <si>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</si>
  <si>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</si>
  <si>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</si>
  <si>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</si>
  <si>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</si>
  <si>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</si>
  <si>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</si>
  <si>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</si>
  <si>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</si>
  <si>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</si>
  <si>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</si>
  <si>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</si>
  <si>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</si>
  <si>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</si>
  <si>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</si>
  <si>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</si>
  <si>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</si>
  <si>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</si>
  <si>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</si>
  <si>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</si>
  <si>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</si>
  <si>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</si>
  <si>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</si>
  <si>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</si>
  <si>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</si>
  <si>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</si>
  <si>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</si>
  <si>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</si>
  <si>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</si>
  <si>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</si>
  <si>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</si>
  <si>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</si>
  <si>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</si>
  <si>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</si>
  <si>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</si>
  <si>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</si>
  <si>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</si>
  <si>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</si>
  <si>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</si>
  <si>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</si>
  <si>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</si>
  <si>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</si>
  <si>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</si>
  <si>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</si>
  <si>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</si>
  <si>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</si>
  <si>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</si>
  <si>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</si>
  <si>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</si>
  <si>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</si>
  <si>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</si>
  <si>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</si>
  <si>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</si>
  <si>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</si>
  <si>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</si>
  <si>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</si>
  <si>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</si>
  <si>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</si>
  <si>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</si>
  <si>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</si>
  <si>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</si>
  <si>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</si>
  <si>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</si>
  <si>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</si>
  <si>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</si>
  <si>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</si>
  <si>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</si>
  <si>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</si>
  <si>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</si>
  <si>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</si>
  <si>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</si>
  <si>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</si>
  <si>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</si>
  <si>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</si>
  <si>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</si>
  <si>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</si>
  <si>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</si>
  <si>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</si>
  <si>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</si>
  <si>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</si>
  <si>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</si>
  <si>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</si>
  <si>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</si>
  <si>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</si>
  <si>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</si>
  <si>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</si>
  <si>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</si>
  <si>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</si>
  <si>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</si>
  <si>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</si>
  <si>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</si>
  <si>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</si>
  <si>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</si>
  <si>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</si>
  <si>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</si>
  <si>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</si>
  <si>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</si>
  <si>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</si>
  <si>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</si>
  <si>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</si>
  <si>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</si>
  <si>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</si>
  <si>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</si>
  <si>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</si>
  <si>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</si>
  <si>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</si>
  <si>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</si>
  <si>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</si>
  <si>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</si>
  <si>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</si>
  <si>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</si>
  <si>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</si>
  <si>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</si>
  <si>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</si>
  <si>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</si>
  <si>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</si>
  <si>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</si>
  <si>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</si>
  <si>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</si>
  <si>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</si>
  <si>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</si>
  <si>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</si>
  <si>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</si>
  <si>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</si>
  <si>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</si>
  <si>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</si>
  <si>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</si>
  <si>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</si>
  <si>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</si>
  <si>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</si>
  <si>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</si>
  <si>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</si>
  <si>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</si>
  <si>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</si>
  <si>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</si>
  <si>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</si>
  <si>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</si>
  <si>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</si>
  <si>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</si>
  <si>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</si>
  <si>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</si>
  <si>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</si>
  <si>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</si>
  <si>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</si>
  <si>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</si>
  <si>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</si>
  <si>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</si>
  <si>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</si>
  <si>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</si>
  <si>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</si>
  <si>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</si>
  <si>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</si>
  <si>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</si>
  <si>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</si>
  <si>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</si>
  <si>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</si>
  <si>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</si>
  <si>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</si>
  <si>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</si>
  <si>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</si>
  <si>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</si>
  <si>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</si>
  <si>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</si>
  <si>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</si>
  <si>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</si>
  <si>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</si>
  <si>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</si>
  <si>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</si>
  <si>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</si>
  <si>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</si>
  <si>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</si>
  <si>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</si>
  <si>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</si>
  <si>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</si>
  <si>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</si>
  <si>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</si>
  <si>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</si>
  <si>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</si>
  <si>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</si>
  <si>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</si>
  <si>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</si>
  <si>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</si>
  <si>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</si>
  <si>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</si>
  <si>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</si>
  <si>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</si>
  <si>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</si>
  <si>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</si>
  <si>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</si>
  <si>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</si>
  <si>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</si>
  <si>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</si>
  <si>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</si>
  <si>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</si>
  <si>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</si>
  <si>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</si>
  <si>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</si>
  <si>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</si>
  <si>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</si>
  <si>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</si>
  <si>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</si>
  <si>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</si>
  <si>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</si>
  <si>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</si>
  <si>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</si>
  <si>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</si>
  <si>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</si>
  <si>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</si>
  <si>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</si>
  <si>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</si>
  <si>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</si>
  <si>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</si>
  <si>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</si>
  <si>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</si>
  <si>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</si>
  <si>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</si>
  <si>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</si>
  <si>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</si>
  <si>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</si>
  <si>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</si>
  <si>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</si>
  <si>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</si>
  <si>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</si>
  <si>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</si>
  <si>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</si>
  <si>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</si>
  <si>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</si>
  <si>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</si>
  <si>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</si>
  <si>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</si>
  <si>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</si>
  <si>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</si>
  <si>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</si>
  <si>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</si>
  <si>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</si>
  <si>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</si>
  <si>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</si>
  <si>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</si>
  <si>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</si>
  <si>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</si>
  <si>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</si>
  <si>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</si>
  <si>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</si>
  <si>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</si>
  <si>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</si>
  <si>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</si>
  <si>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</si>
  <si>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</si>
  <si>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</si>
  <si>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</si>
  <si>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</si>
  <si>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</si>
  <si>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</si>
  <si>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</si>
  <si>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</si>
  <si>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</si>
  <si>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</si>
  <si>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</si>
  <si>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</si>
  <si>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</si>
  <si>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</si>
  <si>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</si>
  <si>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</si>
  <si>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</si>
  <si>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</si>
  <si>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</si>
  <si>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</si>
  <si>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</si>
  <si>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</si>
  <si>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</si>
  <si>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</si>
  <si>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</si>
  <si>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</si>
  <si>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</si>
  <si>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</si>
  <si>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</si>
  <si>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</si>
  <si>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</si>
  <si>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</si>
  <si>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</si>
  <si>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</si>
  <si>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</si>
  <si>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</si>
  <si>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</si>
  <si>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</si>
  <si>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</si>
  <si>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</si>
  <si>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</si>
  <si>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</si>
  <si>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</si>
  <si>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</si>
  <si>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</si>
  <si>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</si>
  <si>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</si>
  <si>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</si>
  <si>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</si>
  <si>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</si>
  <si>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</si>
  <si>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</si>
  <si>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</si>
  <si>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</si>
  <si>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</si>
  <si>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</si>
  <si>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</si>
  <si>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</si>
  <si>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</si>
  <si>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</si>
  <si>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</si>
  <si>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</si>
  <si>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</si>
  <si>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</si>
  <si>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</si>
  <si>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</si>
  <si>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</si>
  <si>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</si>
  <si>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</si>
  <si>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</si>
  <si>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</si>
  <si>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</si>
  <si>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</si>
  <si>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</si>
  <si>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</si>
  <si>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</si>
  <si>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</si>
  <si>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</si>
  <si>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</si>
  <si>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</si>
  <si>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</si>
  <si>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</si>
  <si>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</si>
  <si>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</si>
  <si>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</si>
  <si>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</si>
  <si>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</si>
  <si>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</si>
  <si>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</si>
  <si>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</si>
  <si>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</si>
  <si>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</si>
  <si>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</si>
  <si>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</si>
  <si>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</si>
  <si>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</si>
  <si>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</si>
  <si>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</si>
  <si>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</si>
  <si>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</si>
  <si>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</si>
  <si>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</si>
  <si>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</si>
  <si>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</si>
  <si>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</si>
  <si>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</si>
  <si>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</si>
  <si>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</si>
  <si>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</si>
  <si>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</si>
  <si>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</si>
  <si>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</si>
  <si>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</si>
  <si>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</si>
  <si>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</si>
  <si>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</si>
  <si>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</si>
  <si>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</si>
  <si>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</si>
  <si>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</si>
  <si>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</si>
  <si>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</si>
  <si>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</si>
  <si>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</si>
  <si>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</si>
  <si>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</si>
  <si>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</si>
  <si>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</si>
  <si>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</si>
  <si>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</si>
  <si>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</si>
  <si>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</si>
  <si>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</si>
  <si>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</si>
  <si>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</si>
  <si>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</si>
  <si>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</si>
  <si>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</si>
  <si>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</si>
  <si>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</si>
  <si>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</si>
  <si>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</si>
  <si>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</si>
  <si>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</si>
  <si>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</si>
  <si>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</si>
  <si>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</si>
  <si>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</si>
  <si>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</si>
  <si>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</si>
  <si>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</si>
  <si>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</si>
  <si>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</si>
  <si>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</si>
  <si>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</si>
  <si>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</si>
  <si>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</si>
  <si>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</si>
  <si>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</si>
  <si>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</si>
  <si>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</si>
  <si>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</si>
  <si>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</si>
  <si>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</si>
  <si>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</si>
  <si>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</si>
  <si>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</si>
  <si>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</si>
  <si>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</si>
  <si>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</si>
  <si>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</si>
  <si>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</si>
  <si>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</si>
  <si>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</si>
  <si>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</si>
  <si>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</si>
  <si>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</si>
  <si>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</si>
  <si>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</si>
  <si>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</si>
  <si>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</si>
  <si>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</si>
  <si>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</si>
  <si>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</si>
  <si>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</si>
  <si>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</si>
  <si>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</si>
  <si>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</si>
  <si>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</si>
  <si>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</si>
  <si>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</si>
  <si>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</si>
  <si>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</si>
  <si>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</si>
  <si>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</si>
  <si>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</si>
  <si>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</si>
  <si>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</si>
  <si>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</si>
  <si>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</si>
  <si>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</si>
  <si>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</si>
  <si>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</si>
  <si>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</si>
  <si>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</si>
  <si>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</si>
  <si>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</si>
  <si>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</si>
  <si>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</si>
  <si>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</si>
  <si>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</si>
  <si>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</si>
  <si>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</si>
  <si>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</si>
  <si>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</si>
  <si>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</si>
  <si>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</si>
  <si>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</si>
  <si>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</si>
  <si>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</si>
  <si>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</si>
  <si>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</si>
  <si>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</si>
  <si>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</si>
  <si>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</si>
  <si>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</si>
  <si>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</si>
  <si>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</si>
  <si>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</si>
  <si>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</si>
  <si>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</si>
  <si>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</si>
  <si>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</si>
  <si>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</si>
  <si>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</si>
  <si>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</si>
  <si>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</si>
  <si>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</si>
  <si>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</si>
  <si>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</si>
  <si>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</si>
  <si>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</si>
  <si>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</si>
  <si>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</si>
  <si>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</si>
  <si>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</si>
  <si>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</si>
  <si>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</si>
  <si>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</si>
  <si>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</si>
  <si>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</si>
  <si>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</si>
  <si>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</si>
  <si>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</si>
  <si>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</si>
  <si>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</si>
  <si>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</si>
  <si>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</si>
  <si>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</si>
  <si>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</si>
  <si>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</si>
  <si>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</si>
  <si>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</si>
  <si>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</si>
  <si>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</si>
  <si>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</si>
  <si>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</si>
  <si>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</si>
  <si>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</si>
  <si>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</si>
  <si>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</si>
  <si>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</si>
  <si>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</si>
  <si>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</si>
  <si>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</si>
  <si>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</si>
  <si>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</si>
  <si>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</si>
  <si>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</si>
  <si>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</si>
  <si>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</si>
  <si>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</si>
  <si>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</si>
  <si>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</si>
  <si>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</si>
  <si>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</si>
  <si>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</si>
  <si>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</si>
  <si>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</si>
  <si>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</si>
  <si>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</si>
  <si>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</si>
  <si>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</si>
  <si>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</si>
  <si>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</si>
  <si>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</si>
  <si>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</si>
  <si>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</si>
  <si>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</si>
  <si>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</si>
  <si>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</si>
  <si>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</si>
  <si>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</si>
  <si>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</si>
  <si>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</si>
  <si>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</si>
  <si>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</si>
  <si>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</si>
  <si>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</si>
  <si>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</si>
  <si>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</si>
  <si>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</si>
  <si>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</si>
  <si>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</si>
  <si>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</si>
  <si>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</si>
  <si>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</si>
  <si>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</si>
  <si>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</si>
  <si>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</si>
  <si>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</si>
  <si>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</si>
  <si>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</si>
  <si>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</si>
  <si>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</si>
  <si>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</si>
  <si>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</si>
  <si>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</si>
  <si>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</si>
  <si>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</si>
  <si>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</si>
  <si>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</si>
  <si>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</si>
  <si>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</si>
  <si>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</si>
  <si>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</si>
  <si>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</si>
  <si>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</si>
  <si>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</si>
  <si>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</si>
  <si>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</si>
  <si>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</si>
  <si>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</si>
  <si>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</si>
  <si>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</si>
  <si>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</si>
  <si>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</si>
  <si>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</si>
  <si>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</si>
  <si>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</si>
  <si>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</si>
  <si>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</si>
  <si>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</si>
  <si>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</si>
  <si>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</si>
  <si>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</si>
  <si>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</si>
  <si>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</si>
  <si>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</si>
  <si>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</si>
  <si>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</si>
  <si>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</si>
  <si>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</si>
  <si>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</si>
  <si>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</si>
  <si>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</si>
  <si>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</si>
  <si>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</si>
  <si>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</si>
  <si>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</si>
  <si>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</si>
  <si>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</si>
  <si>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</si>
  <si>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</si>
  <si>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</si>
  <si>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</si>
  <si>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</si>
  <si>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</si>
  <si>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</si>
  <si>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</si>
  <si>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</si>
  <si>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</si>
  <si>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</si>
  <si>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</si>
  <si>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</si>
  <si>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</si>
  <si>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</si>
  <si>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</si>
  <si>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</si>
  <si>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</si>
  <si>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</si>
  <si>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</si>
  <si>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</si>
  <si>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</si>
  <si>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</si>
  <si>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</si>
  <si>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</si>
  <si>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</si>
  <si>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</si>
  <si>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</si>
  <si>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</si>
  <si>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</si>
  <si>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</si>
  <si>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</si>
  <si>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</si>
  <si>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</si>
  <si>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</si>
  <si>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</si>
  <si>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</si>
  <si>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</si>
  <si>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</si>
  <si>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</si>
  <si>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</si>
  <si>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</si>
  <si>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</si>
  <si>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</si>
  <si>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</si>
  <si>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</si>
  <si>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</si>
  <si>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</si>
  <si>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</si>
  <si>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</si>
  <si>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</si>
  <si>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</si>
  <si>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</si>
  <si>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</si>
  <si>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</si>
  <si>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</si>
  <si>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</si>
  <si>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</si>
  <si>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</si>
  <si>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</si>
  <si>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</si>
  <si>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</si>
  <si>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</si>
  <si>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</si>
  <si>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</si>
  <si>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</si>
  <si>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</si>
  <si>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</si>
  <si>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</si>
  <si>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</si>
  <si>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</si>
  <si>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</si>
  <si>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</si>
  <si>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</si>
  <si>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</si>
  <si>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</si>
  <si>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</si>
  <si>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</si>
  <si>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</si>
  <si>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</si>
  <si>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</si>
  <si>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</si>
  <si>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</si>
  <si>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</si>
  <si>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</si>
  <si>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</si>
  <si>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</si>
  <si>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</si>
  <si>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</si>
  <si>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</si>
  <si>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</si>
  <si>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</si>
  <si>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</si>
  <si>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</si>
  <si>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</si>
  <si>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</si>
  <si>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</si>
  <si>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</si>
  <si>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</si>
  <si>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</si>
  <si>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</si>
  <si>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</si>
  <si>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</si>
  <si>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</si>
  <si>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</si>
  <si>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</si>
  <si>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</si>
  <si>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</si>
  <si>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</si>
  <si>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</si>
  <si>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</si>
  <si>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</si>
  <si>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</si>
  <si>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</si>
  <si>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</si>
  <si>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</si>
  <si>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</si>
  <si>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</si>
  <si>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</si>
  <si>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</si>
  <si>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</si>
  <si>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</si>
  <si>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</si>
  <si>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</si>
  <si>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</si>
  <si>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</si>
  <si>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</si>
  <si>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</si>
  <si>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</si>
  <si>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</si>
  <si>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</si>
  <si>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</si>
  <si>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</si>
  <si>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</si>
  <si>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</si>
  <si>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</si>
  <si>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</si>
  <si>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</si>
  <si>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</si>
  <si>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</si>
  <si>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</si>
  <si>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</si>
  <si>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</si>
  <si>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</si>
  <si>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</si>
  <si>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</si>
  <si>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</si>
  <si>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</si>
  <si>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</si>
  <si>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</si>
  <si>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</si>
  <si>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</si>
  <si>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</si>
  <si>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</si>
  <si>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</si>
  <si>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</si>
  <si>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</si>
  <si>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</si>
  <si>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</si>
  <si>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</si>
  <si>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</si>
  <si>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</si>
  <si>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</si>
  <si>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</si>
  <si>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</si>
  <si>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</si>
  <si>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</si>
  <si>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</si>
  <si>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</si>
  <si>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</si>
  <si>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</si>
  <si>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</si>
  <si>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</si>
  <si>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</si>
  <si>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</si>
  <si>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</si>
  <si>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</si>
  <si>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</si>
  <si>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</si>
  <si>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</si>
  <si>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</si>
  <si>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</si>
  <si>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</si>
  <si>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</si>
  <si>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</si>
  <si>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</si>
  <si>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</si>
  <si>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</si>
  <si>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</si>
  <si>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</si>
  <si>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</si>
  <si>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</si>
  <si>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</si>
  <si>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</si>
  <si>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</si>
  <si>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</si>
  <si>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</si>
  <si>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</si>
  <si>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</si>
  <si>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</si>
  <si>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</si>
  <si>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</si>
  <si>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</si>
  <si>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</si>
  <si>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</si>
  <si>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</si>
  <si>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</si>
  <si>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</si>
  <si>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</si>
  <si>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</si>
  <si>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</si>
  <si>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</si>
  <si>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</si>
  <si>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</si>
  <si>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</si>
  <si>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</si>
  <si>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</si>
  <si>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</si>
  <si>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</si>
  <si>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</si>
  <si>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</si>
  <si>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</si>
  <si>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</si>
  <si>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</si>
  <si>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</si>
  <si>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</si>
  <si>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</si>
  <si>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</si>
  <si>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</si>
  <si>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</si>
  <si>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</si>
  <si>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</si>
  <si>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</si>
  <si>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</si>
  <si>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</si>
  <si>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</si>
  <si>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</si>
  <si>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</si>
  <si>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</si>
  <si>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</si>
  <si>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</si>
  <si>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</si>
  <si>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</si>
  <si>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</si>
  <si>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</si>
  <si>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</si>
  <si>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</si>
  <si>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</si>
  <si>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</si>
  <si>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</si>
  <si>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</si>
  <si>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</si>
  <si>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</si>
  <si>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</si>
  <si>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</si>
  <si>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</si>
  <si>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</si>
  <si>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</si>
  <si>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</si>
  <si>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</si>
  <si>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</si>
  <si>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</si>
  <si>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</si>
  <si>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</si>
  <si>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</si>
  <si>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</si>
  <si>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</si>
  <si>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</si>
  <si>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</si>
  <si>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</si>
  <si>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</si>
  <si>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</si>
  <si>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</si>
  <si>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</si>
  <si>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</si>
  <si>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</si>
  <si>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</si>
  <si>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</si>
  <si>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</si>
  <si>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</si>
  <si>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</si>
  <si>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</si>
  <si>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</si>
  <si>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</si>
  <si>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</si>
  <si>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</si>
  <si>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</si>
  <si>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</si>
  <si>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</si>
  <si>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</si>
  <si>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</si>
  <si>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</si>
  <si>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</si>
  <si>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</si>
  <si>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</si>
  <si>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</si>
  <si>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</si>
  <si>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</si>
  <si>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</si>
  <si>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</si>
  <si>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</si>
  <si>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</si>
  <si>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</si>
  <si>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</si>
  <si>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</si>
  <si>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</si>
  <si>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</si>
  <si>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</si>
  <si>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</si>
  <si>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</si>
  <si>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</si>
  <si>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</si>
  <si>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</si>
  <si>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</si>
  <si>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</si>
  <si>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</si>
  <si>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</si>
  <si>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</si>
  <si>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</si>
  <si>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</si>
  <si>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</si>
  <si>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</si>
  <si>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</si>
  <si>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</si>
  <si>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</si>
  <si>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</si>
  <si>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</si>
  <si>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</si>
  <si>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</si>
  <si>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</si>
  <si>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</si>
  <si>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</si>
  <si>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</si>
  <si>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</si>
  <si>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</si>
  <si>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</si>
  <si>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</si>
  <si>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</si>
  <si>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</si>
  <si>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</si>
  <si>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</si>
  <si>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</si>
  <si>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</si>
  <si>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</si>
  <si>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</si>
  <si>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</si>
  <si>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</si>
  <si>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</si>
  <si>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</si>
  <si>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</si>
  <si>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</si>
  <si>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</si>
  <si>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</si>
  <si>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</si>
  <si>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</si>
  <si>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</si>
  <si>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</si>
  <si>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</si>
  <si>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</si>
  <si>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</si>
  <si>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</si>
  <si>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</si>
  <si>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</si>
  <si>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</si>
  <si>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</si>
  <si>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</si>
  <si>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</si>
  <si>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</si>
  <si>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</si>
  <si>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</si>
  <si>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</si>
  <si>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</si>
  <si>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</si>
  <si>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</si>
  <si>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</si>
  <si>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</si>
  <si>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</si>
  <si>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</si>
  <si>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</si>
  <si>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</si>
  <si>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</si>
  <si>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</si>
  <si>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</si>
  <si>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</si>
  <si>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</si>
  <si>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</si>
  <si>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</si>
  <si>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</si>
  <si>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</si>
  <si>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</si>
  <si>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</si>
  <si>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</si>
  <si>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</si>
  <si>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</si>
  <si>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</si>
  <si>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</si>
  <si>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</si>
  <si>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</si>
  <si>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</si>
  <si>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</si>
  <si>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</si>
  <si>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</si>
  <si>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</si>
  <si>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</si>
  <si>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</si>
  <si>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</si>
  <si>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</si>
  <si>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</si>
  <si>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</si>
  <si>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</si>
  <si>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</si>
  <si>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</si>
  <si>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</si>
  <si>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</si>
  <si>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</si>
  <si>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</si>
  <si>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</si>
  <si>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</si>
  <si>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</si>
  <si>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</si>
  <si>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</si>
  <si>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</si>
  <si>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</si>
  <si>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</si>
  <si>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</si>
  <si>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</si>
  <si>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</si>
  <si>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</si>
  <si>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</si>
  <si>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</si>
  <si>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</si>
  <si>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</si>
  <si>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</si>
  <si>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</si>
  <si>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</si>
  <si>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</si>
  <si>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</si>
  <si>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</si>
  <si>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</si>
  <si>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</si>
  <si>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</si>
  <si>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</si>
  <si>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</si>
  <si>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</si>
  <si>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</si>
  <si>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</si>
  <si>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</si>
  <si>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</si>
  <si>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</si>
  <si>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</si>
  <si>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</si>
  <si>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</si>
  <si>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</si>
  <si>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</si>
  <si>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</si>
  <si>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</si>
  <si>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</si>
  <si>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</si>
  <si>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</si>
  <si>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</si>
  <si>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</si>
  <si>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</si>
  <si>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</si>
  <si>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</si>
  <si>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</si>
  <si>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</si>
  <si>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</si>
  <si>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</si>
  <si>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</si>
  <si>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</si>
  <si>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</si>
  <si>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</si>
  <si>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</si>
  <si>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</si>
  <si>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</si>
  <si>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</si>
  <si>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</si>
  <si>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</si>
  <si>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</si>
  <si>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</si>
  <si>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</si>
  <si>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</si>
  <si>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</si>
  <si>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</si>
  <si>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</si>
  <si>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</si>
  <si>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</si>
  <si>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</si>
  <si>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</si>
  <si>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</si>
  <si>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</si>
  <si>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</si>
  <si>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</si>
  <si>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</si>
  <si>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</si>
  <si>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</si>
  <si>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</si>
  <si>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</si>
  <si>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</si>
  <si>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</si>
  <si>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</si>
  <si>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</si>
  <si>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</si>
  <si>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</si>
  <si>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</si>
  <si>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</si>
  <si>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</si>
  <si>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</si>
  <si>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</si>
  <si>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</si>
  <si>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</si>
  <si>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</si>
  <si>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</si>
  <si>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</si>
  <si>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</si>
  <si>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</si>
  <si>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</si>
  <si>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</si>
  <si>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</si>
  <si>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</si>
  <si>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</si>
  <si>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</si>
  <si>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</si>
  <si>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</si>
  <si>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</si>
  <si>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</si>
  <si>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</si>
  <si>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</si>
  <si>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</si>
  <si>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</si>
  <si>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</si>
  <si>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</si>
  <si>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</si>
  <si>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</si>
  <si>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</si>
  <si>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</si>
  <si>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</si>
  <si>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</si>
  <si>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</si>
  <si>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</si>
  <si>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</si>
  <si>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</si>
  <si>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</si>
  <si>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</si>
  <si>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</si>
  <si>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</si>
  <si>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</si>
  <si>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</si>
  <si>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</si>
  <si>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</si>
  <si>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</si>
  <si>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</si>
  <si>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</si>
  <si>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</si>
  <si>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</si>
  <si>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</si>
  <si>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</si>
  <si>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</si>
  <si>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</si>
  <si>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</si>
  <si>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</si>
  <si>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</si>
  <si>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</si>
  <si>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</si>
  <si>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</si>
  <si>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</si>
  <si>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</si>
  <si>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</si>
  <si>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</si>
  <si>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</si>
  <si>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</si>
  <si>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</si>
  <si>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</si>
  <si>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</si>
  <si>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</si>
  <si>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</si>
  <si>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</si>
  <si>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</si>
  <si>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</si>
  <si>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</si>
  <si>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</si>
  <si>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</si>
  <si>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</si>
  <si>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</si>
  <si>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</si>
  <si>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</si>
  <si>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</si>
  <si>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</si>
  <si>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</si>
  <si>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</si>
  <si>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</si>
  <si>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</si>
  <si>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</si>
  <si>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</si>
  <si>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</si>
  <si>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</si>
  <si>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</si>
  <si>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</si>
  <si>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</si>
  <si>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</si>
  <si>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</si>
  <si>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</si>
  <si>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</si>
  <si>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</si>
  <si>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</si>
  <si>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</si>
  <si>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</si>
  <si>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</si>
  <si>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</si>
  <si>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</si>
  <si>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</si>
  <si>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</si>
  <si>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</si>
  <si>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</si>
  <si>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</si>
  <si>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</si>
  <si>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</si>
  <si>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</si>
  <si>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</si>
  <si>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</si>
  <si>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</si>
  <si>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</si>
  <si>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</si>
  <si>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</si>
  <si>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</si>
  <si>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</si>
  <si>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</si>
  <si>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</si>
  <si>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</si>
  <si>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</si>
  <si>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</si>
  <si>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</si>
  <si>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</si>
  <si>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</si>
  <si>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</si>
  <si>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</si>
  <si>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</si>
  <si>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</si>
  <si>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</si>
  <si>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</si>
  <si>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</si>
  <si>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</si>
  <si>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</si>
  <si>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</si>
  <si>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</si>
  <si>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</si>
  <si>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</si>
  <si>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</si>
  <si>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</si>
  <si>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</si>
  <si>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</si>
  <si>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</si>
  <si>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</si>
  <si>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</si>
  <si>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</si>
  <si>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</si>
  <si>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</si>
  <si>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</si>
  <si>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</si>
  <si>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</si>
  <si>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</si>
  <si>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</si>
  <si>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</si>
  <si>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</si>
  <si>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</si>
  <si>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</si>
  <si>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</si>
  <si>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</si>
  <si>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</si>
  <si>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</si>
  <si>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</si>
  <si>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</si>
  <si>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</si>
  <si>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</si>
  <si>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</si>
  <si>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</si>
  <si>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</si>
  <si>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</si>
  <si>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</si>
  <si>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</si>
  <si>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</si>
  <si>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</si>
  <si>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</si>
  <si>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</si>
  <si>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</si>
  <si>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</si>
  <si>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</si>
  <si>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</si>
  <si>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</si>
  <si>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</si>
  <si>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</si>
  <si>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</si>
  <si>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</si>
  <si>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</si>
  <si>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</si>
  <si>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</si>
  <si>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</si>
  <si>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</si>
  <si>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</si>
  <si>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</si>
  <si>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</si>
  <si>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</si>
  <si>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</si>
  <si>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</si>
  <si>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</si>
  <si>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</si>
  <si>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</si>
  <si>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</si>
  <si>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</si>
  <si>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</si>
  <si>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</si>
  <si>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</si>
  <si>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</si>
  <si>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</si>
  <si>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</si>
  <si>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</si>
  <si>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</si>
  <si>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</si>
  <si>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</si>
  <si>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</si>
  <si>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</si>
  <si>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</si>
  <si>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</si>
  <si>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</si>
  <si>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</si>
  <si>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</si>
  <si>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</si>
  <si>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</si>
  <si>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</si>
  <si>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</si>
  <si>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</si>
  <si>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</si>
  <si>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</si>
  <si>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</si>
  <si>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</si>
  <si>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</si>
  <si>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</si>
  <si>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</si>
  <si>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</si>
  <si>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</si>
  <si>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</si>
  <si>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</si>
  <si>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</si>
  <si>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</si>
  <si>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</si>
  <si>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</si>
  <si>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</si>
  <si>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</si>
  <si>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</si>
  <si>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</si>
  <si>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</si>
  <si>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</si>
  <si>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</si>
  <si>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</si>
  <si>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</si>
  <si>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</si>
  <si>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</si>
  <si>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</si>
  <si>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</si>
  <si>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</si>
  <si>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</si>
  <si>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</si>
  <si>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</si>
  <si>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</si>
  <si>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</si>
  <si>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</si>
  <si>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</si>
  <si>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</si>
  <si>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</si>
  <si>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</si>
  <si>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</si>
  <si>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</si>
  <si>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</si>
  <si>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</si>
  <si>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</si>
  <si>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</si>
  <si>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</si>
  <si>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</si>
  <si>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</si>
  <si>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</si>
  <si>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</si>
  <si>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</si>
  <si>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</si>
  <si>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</si>
  <si>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</si>
  <si>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</si>
  <si>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</si>
  <si>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</si>
  <si>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</si>
  <si>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</si>
  <si>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</si>
  <si>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</si>
  <si>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</si>
  <si>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</si>
  <si>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</si>
  <si>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</si>
  <si>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</si>
  <si>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</si>
  <si>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</si>
  <si>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</si>
  <si>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</si>
  <si>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</si>
  <si>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</si>
  <si>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</si>
  <si>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</si>
  <si>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</si>
  <si>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</si>
  <si>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</si>
  <si>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</si>
  <si>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</si>
  <si>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</si>
  <si>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</si>
  <si>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</si>
  <si>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</si>
  <si>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</si>
  <si>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</si>
  <si>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</si>
  <si>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</si>
  <si>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</si>
  <si>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</si>
  <si>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</si>
  <si>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</si>
  <si>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</si>
  <si>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</si>
  <si>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</si>
  <si>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</si>
  <si>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</si>
  <si>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</si>
  <si>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</si>
  <si>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</si>
  <si>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</si>
  <si>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</si>
  <si>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</si>
  <si>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</si>
  <si>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</si>
  <si>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</si>
  <si>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</si>
  <si>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</si>
  <si>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</si>
  <si>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</si>
  <si>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</si>
  <si>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</si>
  <si>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</si>
  <si>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</si>
  <si>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</si>
  <si>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</si>
  <si>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</si>
  <si>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</si>
  <si>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</si>
  <si>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</si>
  <si>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</si>
  <si>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</si>
  <si>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</si>
  <si>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</si>
  <si>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</si>
  <si>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</si>
  <si>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</si>
  <si>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</si>
  <si>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</si>
  <si>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</si>
  <si>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</si>
  <si>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</si>
  <si>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</si>
  <si>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</si>
  <si>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</si>
  <si>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</si>
  <si>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</si>
  <si>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</si>
  <si>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</si>
  <si>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</si>
  <si>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</si>
  <si>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</si>
  <si>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</si>
  <si>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</si>
  <si>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</si>
  <si>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</si>
  <si>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</si>
  <si>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</si>
  <si>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</si>
  <si>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</si>
  <si>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</si>
  <si>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</si>
  <si>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</si>
  <si>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</si>
  <si>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</si>
  <si>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</si>
  <si>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</si>
  <si>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</si>
  <si>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</si>
  <si>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</si>
  <si>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</si>
  <si>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</si>
  <si>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</si>
  <si>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</si>
  <si>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</si>
  <si>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</si>
  <si>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</si>
  <si>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</si>
  <si>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</si>
  <si>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</si>
  <si>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</si>
  <si>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</si>
  <si>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</si>
  <si>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</si>
  <si>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</si>
  <si>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</si>
  <si>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</si>
  <si>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</si>
  <si>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</si>
  <si>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</si>
  <si>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</si>
  <si>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</si>
  <si>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</si>
  <si>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</si>
  <si>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</si>
  <si>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</si>
  <si>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</si>
  <si>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</si>
  <si>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</si>
  <si>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</si>
  <si>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</si>
  <si>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</si>
  <si>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</si>
  <si>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</si>
  <si>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</si>
  <si>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</si>
  <si>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</si>
  <si>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</si>
  <si>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</si>
  <si>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</si>
  <si>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</si>
  <si>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</si>
  <si>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</si>
  <si>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</si>
  <si>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</si>
  <si>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</si>
  <si>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</si>
  <si>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</si>
  <si>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</si>
  <si>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</si>
  <si>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</si>
  <si>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</si>
  <si>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</si>
  <si>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</si>
  <si>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</si>
  <si>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</si>
  <si>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</si>
  <si>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</si>
  <si>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</si>
  <si>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</si>
  <si>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</si>
  <si>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</si>
  <si>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</si>
  <si>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</si>
  <si>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</si>
  <si>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</si>
  <si>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</si>
  <si>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</si>
  <si>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</si>
  <si>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</si>
  <si>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</si>
  <si>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</si>
  <si>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</si>
  <si>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</si>
  <si>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</si>
  <si>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</si>
  <si>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</si>
  <si>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</si>
  <si>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</si>
  <si>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</si>
  <si>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</si>
  <si>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</si>
  <si>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</si>
  <si>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</si>
  <si>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</si>
  <si>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</si>
  <si>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</si>
  <si>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</si>
  <si>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</si>
  <si>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</si>
  <si>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</si>
  <si>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</si>
  <si>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</si>
  <si>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</si>
  <si>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</si>
  <si>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</si>
  <si>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</si>
  <si>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</si>
  <si>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</si>
  <si>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</si>
  <si>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</si>
  <si>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</si>
  <si>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</si>
  <si>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</si>
  <si>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</si>
  <si>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</si>
  <si>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</si>
  <si>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</si>
  <si>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</si>
  <si>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</si>
  <si>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</si>
  <si>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</si>
  <si>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</si>
  <si>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</si>
  <si>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</si>
  <si>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</si>
  <si>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</si>
  <si>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</si>
  <si>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</si>
  <si>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</si>
  <si>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</si>
  <si>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</si>
  <si>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</si>
  <si>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</si>
  <si>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</si>
  <si>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</si>
  <si>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</si>
  <si>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</si>
  <si>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</si>
  <si>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</si>
  <si>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</si>
  <si>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</si>
  <si>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</si>
  <si>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</si>
  <si>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</si>
  <si>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</si>
  <si>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</si>
  <si>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</si>
  <si>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</si>
  <si>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</si>
  <si>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</si>
  <si>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</si>
  <si>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</si>
  <si>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</si>
  <si>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</si>
  <si>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</si>
  <si>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</si>
  <si>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</si>
  <si>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</si>
  <si>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</si>
  <si>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</si>
  <si>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</si>
  <si>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</si>
  <si>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</si>
  <si>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</si>
  <si>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</si>
  <si>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</si>
  <si>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</si>
  <si>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</si>
  <si>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</si>
  <si>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</si>
  <si>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</si>
  <si>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</si>
  <si>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</si>
  <si>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</si>
  <si>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</si>
  <si>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</si>
  <si>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</si>
  <si>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</si>
  <si>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</si>
  <si>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</si>
  <si>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</si>
  <si>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</si>
  <si>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</si>
  <si>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</si>
  <si>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</si>
  <si>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</si>
  <si>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</si>
  <si>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</si>
  <si>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</si>
  <si>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</si>
  <si>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</si>
  <si>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</si>
  <si>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</si>
  <si>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</si>
  <si>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</si>
  <si>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</si>
  <si>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</si>
  <si>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</si>
  <si>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</si>
  <si>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</si>
  <si>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</si>
  <si>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</si>
  <si>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</si>
  <si>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</si>
  <si>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</si>
  <si>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</si>
  <si>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</si>
  <si>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</si>
  <si>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</si>
  <si>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</si>
  <si>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</si>
  <si>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</si>
  <si>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</si>
  <si>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</si>
  <si>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</si>
  <si>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</si>
  <si>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</si>
  <si>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</si>
  <si>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</si>
  <si>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</si>
  <si>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</si>
  <si>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</si>
  <si>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</si>
  <si>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</si>
  <si>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</si>
  <si>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</si>
  <si>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</si>
  <si>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</si>
  <si>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</si>
  <si>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</si>
  <si>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</si>
  <si>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</si>
  <si>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</si>
  <si>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</si>
  <si>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</si>
  <si>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</si>
  <si>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</si>
  <si>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</si>
  <si>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</si>
  <si>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</si>
  <si>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</si>
  <si>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</si>
  <si>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</si>
  <si>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</si>
  <si>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</si>
  <si>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</si>
  <si>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</si>
  <si>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</si>
  <si>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</si>
  <si>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</si>
  <si>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</si>
  <si>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</si>
  <si>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</si>
  <si>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</si>
  <si>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</si>
  <si>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</si>
  <si>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</si>
  <si>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</si>
  <si>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</si>
  <si>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</si>
  <si>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</si>
  <si>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</si>
  <si>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</si>
  <si>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</si>
  <si>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</si>
  <si>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</si>
  <si>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</si>
  <si>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</si>
  <si>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</si>
  <si>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</si>
  <si>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</si>
  <si>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</si>
  <si>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</si>
  <si>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</si>
  <si>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</si>
  <si>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</si>
  <si>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</si>
  <si>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</si>
  <si>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</si>
  <si>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</si>
  <si>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</si>
  <si>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</si>
  <si>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</si>
  <si>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</si>
  <si>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</si>
  <si>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</si>
  <si>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</si>
  <si>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</si>
  <si>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</si>
  <si>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</si>
  <si>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</si>
  <si>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</si>
  <si>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</si>
  <si>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</si>
  <si>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</si>
  <si>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</si>
  <si>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</si>
  <si>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</si>
  <si>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</si>
  <si>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</si>
  <si>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</si>
  <si>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</si>
  <si>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</si>
  <si>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</si>
  <si>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</si>
  <si>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</si>
  <si>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</si>
  <si>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</si>
  <si>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</si>
  <si>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</si>
  <si>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</si>
  <si>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</si>
  <si>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</si>
  <si>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</si>
  <si>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</si>
  <si>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</si>
  <si>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</si>
  <si>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</si>
  <si>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</si>
  <si>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</si>
  <si>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</si>
  <si>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</si>
  <si>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</si>
  <si>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</si>
  <si>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</si>
  <si>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</si>
  <si>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</si>
  <si>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</si>
  <si>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</si>
  <si>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</si>
  <si>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</si>
  <si>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</si>
  <si>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</si>
  <si>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</si>
  <si>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</si>
  <si>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</si>
  <si>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</si>
  <si>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</si>
  <si>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</si>
  <si>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</si>
  <si>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</si>
  <si>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</si>
  <si>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</si>
  <si>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</si>
  <si>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</si>
  <si>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</si>
  <si>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</si>
  <si>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</si>
  <si>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</si>
  <si>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</si>
  <si>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</si>
  <si>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</si>
  <si>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</si>
  <si>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</si>
  <si>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</si>
  <si>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</si>
  <si>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</si>
  <si>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</si>
  <si>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</si>
  <si>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</si>
  <si>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</si>
  <si>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</si>
  <si>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</si>
  <si>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</si>
  <si>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</si>
  <si>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</si>
  <si>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</si>
  <si>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</si>
  <si>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</si>
  <si>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</si>
  <si>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</si>
  <si>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</si>
  <si>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</si>
  <si>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</si>
  <si>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</si>
  <si>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</si>
  <si>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</si>
  <si>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</si>
  <si>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</si>
  <si>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</si>
  <si>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</si>
  <si>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</si>
  <si>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</si>
  <si>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</si>
  <si>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</si>
  <si>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</si>
  <si>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</si>
  <si>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</si>
  <si>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</si>
  <si>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</si>
  <si>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</si>
  <si>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</si>
  <si>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</si>
  <si>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</si>
  <si>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</si>
  <si>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</si>
  <si>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</si>
  <si>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</si>
  <si>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</si>
  <si>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</si>
  <si>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</si>
  <si>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</si>
  <si>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</si>
  <si>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</si>
  <si>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</si>
  <si>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</si>
  <si>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</si>
  <si>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</si>
  <si>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</si>
  <si>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</si>
  <si>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</si>
  <si>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</si>
  <si>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</si>
  <si>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</si>
  <si>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</si>
  <si>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</si>
  <si>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</si>
  <si>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</si>
  <si>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</si>
  <si>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</si>
  <si>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</si>
  <si>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</si>
  <si>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</si>
  <si>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</si>
  <si>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</si>
  <si>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</si>
  <si>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</si>
  <si>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</si>
  <si>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</si>
  <si>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</si>
  <si>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</si>
  <si>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</si>
  <si>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</si>
  <si>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</si>
  <si>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</si>
  <si>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</si>
  <si>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</si>
  <si>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</si>
  <si>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</si>
  <si>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</si>
  <si>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</si>
  <si>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</si>
  <si>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</si>
  <si>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</si>
  <si>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</si>
  <si>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</si>
  <si>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</si>
  <si>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</si>
  <si>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</si>
  <si>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</si>
  <si>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</si>
  <si>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</si>
  <si>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</si>
  <si>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</si>
  <si>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</si>
  <si>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</si>
  <si>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</si>
  <si>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</si>
  <si>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</si>
  <si>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</si>
  <si>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</si>
  <si>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</si>
  <si>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</si>
  <si>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</si>
  <si>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</si>
  <si>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</si>
  <si>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</si>
  <si>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</si>
  <si>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</si>
  <si>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</si>
  <si>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</si>
  <si>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</si>
  <si>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</si>
  <si>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</si>
  <si>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</si>
  <si>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</si>
  <si>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</si>
  <si>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</si>
  <si>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</si>
  <si>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</si>
  <si>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</si>
  <si>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</si>
  <si>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</si>
  <si>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</si>
  <si>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</si>
  <si>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</si>
  <si>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</si>
  <si>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</si>
  <si>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</si>
  <si>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</si>
  <si>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</si>
  <si>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</si>
  <si>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</si>
  <si>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</si>
  <si>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</si>
  <si>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</si>
  <si>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</si>
  <si>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</si>
  <si>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</si>
  <si>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</si>
  <si>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</si>
  <si>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</si>
  <si>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</si>
  <si>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</si>
  <si>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</si>
  <si>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</si>
  <si>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</si>
  <si>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</si>
  <si>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</si>
  <si>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</si>
  <si>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</si>
  <si>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</si>
  <si>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</si>
  <si>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</si>
  <si>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</si>
  <si>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</si>
  <si>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</si>
  <si>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</si>
  <si>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</si>
  <si>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</si>
  <si>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</si>
  <si>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</si>
  <si>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</si>
  <si>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</si>
  <si>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</si>
  <si>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</si>
  <si>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</si>
  <si>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</si>
  <si>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</si>
  <si>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</si>
  <si>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</si>
  <si>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</si>
  <si>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</si>
  <si>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</si>
  <si>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</si>
  <si>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</si>
  <si>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</si>
  <si>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</si>
  <si>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</si>
  <si>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</si>
  <si>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</si>
  <si>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</si>
  <si>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</si>
  <si>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</si>
  <si>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</si>
  <si>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</si>
  <si>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</si>
  <si>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</si>
  <si>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</si>
  <si>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</si>
  <si>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</si>
  <si>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</si>
  <si>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</si>
  <si>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</si>
  <si>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</si>
  <si>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</si>
  <si>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</si>
  <si>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</si>
  <si>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</si>
  <si>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</si>
  <si>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</si>
  <si>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</si>
  <si>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</si>
  <si>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</si>
  <si>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</si>
  <si>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</si>
  <si>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</si>
  <si>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</si>
  <si>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</si>
  <si>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</si>
  <si>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</si>
  <si>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</si>
  <si>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</si>
  <si>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</si>
  <si>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</si>
  <si>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</si>
  <si>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</si>
  <si>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</si>
  <si>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</si>
  <si>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</si>
  <si>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</si>
  <si>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</si>
  <si>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</si>
  <si>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</si>
  <si>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</si>
  <si>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</si>
  <si>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</si>
  <si>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</si>
  <si>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</si>
  <si>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</si>
  <si>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</si>
  <si>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</si>
  <si>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</si>
  <si>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</si>
  <si>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</si>
  <si>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</si>
  <si>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</si>
  <si>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</si>
  <si>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</si>
  <si>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</si>
  <si>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</si>
  <si>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</si>
  <si>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</si>
  <si>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</si>
  <si>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</si>
  <si>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</si>
  <si>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</si>
  <si>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</si>
  <si>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</si>
  <si>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</si>
  <si>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</si>
  <si>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</si>
  <si>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</si>
  <si>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</si>
  <si>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</si>
  <si>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</si>
  <si>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</si>
  <si>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</si>
  <si>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</si>
  <si>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</si>
  <si>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</si>
  <si>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</si>
  <si>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</si>
  <si>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</si>
  <si>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</si>
  <si>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</si>
  <si>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</si>
  <si>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</si>
  <si>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</si>
  <si>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</si>
  <si>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</si>
  <si>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</si>
  <si>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</si>
  <si>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</si>
  <si>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</si>
  <si>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</si>
  <si>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</si>
  <si>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</si>
  <si>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</si>
  <si>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</si>
  <si>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</si>
  <si>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</si>
  <si>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</si>
  <si>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</si>
  <si>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</si>
  <si>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</si>
  <si>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</si>
  <si>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</si>
  <si>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</si>
  <si>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</si>
  <si>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</si>
  <si>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</si>
  <si>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</si>
  <si>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</si>
  <si>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</si>
  <si>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</si>
  <si>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</si>
  <si>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</si>
  <si>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</si>
  <si>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</si>
  <si>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</si>
  <si>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</si>
  <si>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</si>
  <si>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</si>
  <si>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</si>
  <si>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</si>
  <si>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</si>
  <si>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</si>
  <si>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</si>
  <si>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</si>
  <si>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</si>
  <si>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</si>
  <si>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</si>
  <si>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</si>
  <si>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</si>
  <si>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</si>
  <si>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</si>
  <si>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</si>
  <si>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</si>
  <si>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</si>
  <si>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</si>
  <si>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</si>
  <si>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</si>
  <si>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</si>
  <si>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</si>
  <si>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</si>
  <si>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</si>
  <si>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</si>
  <si>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</si>
  <si>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</si>
  <si>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</si>
  <si>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</si>
  <si>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</si>
  <si>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</si>
  <si>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</si>
  <si>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</si>
  <si>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</si>
  <si>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</si>
  <si>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</si>
  <si>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</si>
  <si>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</si>
  <si>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</si>
  <si>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</si>
  <si>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</si>
  <si>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</si>
  <si>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</si>
  <si>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</si>
  <si>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</si>
  <si>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</si>
  <si>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</si>
  <si>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</si>
  <si>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</si>
  <si>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</si>
  <si>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</si>
  <si>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</si>
  <si>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</si>
  <si>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</si>
  <si>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</si>
  <si>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</si>
  <si>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</si>
  <si>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</si>
  <si>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</si>
  <si>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</si>
  <si>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</si>
  <si>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</si>
  <si>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</si>
  <si>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</si>
  <si>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</si>
  <si>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</si>
  <si>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</si>
  <si>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</si>
  <si>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</si>
  <si>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</si>
  <si>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</si>
  <si>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</si>
  <si>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</si>
  <si>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</si>
  <si>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</si>
  <si>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</si>
  <si>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</si>
  <si>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</si>
  <si>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</si>
  <si>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</si>
  <si>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</si>
  <si>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</si>
  <si>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</si>
  <si>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</si>
  <si>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</si>
  <si>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</si>
  <si>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</si>
  <si>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</si>
  <si>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</si>
  <si>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</si>
  <si>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</si>
  <si>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</si>
  <si>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</si>
  <si>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</si>
  <si>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</si>
  <si>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</si>
  <si>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</si>
  <si>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</si>
  <si>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</si>
  <si>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</si>
  <si>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</si>
  <si>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</si>
  <si>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</si>
  <si>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</si>
  <si>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</si>
  <si>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</si>
  <si>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</si>
  <si>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</si>
  <si>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</si>
  <si>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</si>
  <si>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</si>
  <si>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</si>
  <si>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</si>
  <si>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</si>
  <si>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</si>
  <si>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</si>
  <si>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</si>
  <si>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</si>
  <si>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</si>
  <si>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</si>
  <si>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</si>
  <si>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</si>
  <si>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</si>
  <si>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</si>
  <si>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</si>
  <si>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</si>
  <si>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</si>
  <si>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</si>
  <si>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</si>
  <si>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</si>
  <si>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</si>
  <si>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</si>
  <si>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</si>
  <si>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</si>
  <si>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</si>
  <si>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</si>
  <si>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</si>
  <si>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</si>
  <si>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</si>
  <si>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</si>
  <si>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</si>
  <si>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</si>
  <si>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</si>
  <si>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</si>
  <si>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</si>
  <si>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</si>
  <si>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</si>
  <si>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</si>
  <si>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</si>
  <si>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</si>
  <si>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</si>
  <si>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</si>
  <si>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</si>
  <si>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</si>
  <si>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</si>
  <si>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</si>
  <si>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</si>
  <si>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</si>
  <si>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</si>
  <si>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</si>
  <si>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</si>
  <si>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</si>
  <si>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</si>
  <si>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</si>
  <si>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</si>
  <si>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</si>
  <si>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</si>
  <si>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</si>
  <si>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</si>
  <si>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</si>
  <si>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</si>
  <si>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</si>
  <si>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</si>
  <si>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</si>
  <si>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</si>
  <si>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</si>
  <si>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</si>
  <si>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</si>
  <si>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</si>
  <si>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</si>
  <si>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</si>
  <si>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</si>
  <si>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</si>
  <si>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</si>
  <si>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</si>
  <si>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</si>
  <si>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</si>
  <si>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</si>
  <si>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</si>
  <si>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</si>
  <si>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</si>
  <si>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</si>
  <si>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</si>
  <si>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</si>
  <si>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</si>
  <si>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</si>
  <si>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</si>
  <si>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</si>
  <si>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</si>
  <si>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</si>
  <si>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</si>
  <si>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</si>
  <si>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</si>
  <si>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</si>
  <si>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</si>
  <si>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</si>
  <si>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</si>
  <si>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</si>
  <si>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</si>
  <si>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</si>
  <si>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</si>
  <si>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</si>
  <si>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</si>
  <si>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</si>
  <si>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</si>
  <si>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</si>
  <si>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</si>
  <si>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</si>
  <si>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</si>
  <si>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</si>
  <si>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</si>
  <si>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</si>
  <si>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</si>
  <si>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</si>
  <si>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</si>
  <si>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</si>
  <si>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</si>
  <si>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</si>
  <si>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</si>
  <si>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</si>
  <si>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</si>
  <si>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</si>
  <si>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</si>
  <si>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</si>
  <si>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</si>
  <si>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</si>
  <si>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</si>
  <si>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</si>
  <si>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</si>
  <si>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</si>
  <si>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</si>
  <si>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</si>
  <si>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</si>
  <si>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</si>
  <si>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</si>
  <si>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</si>
  <si>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</si>
  <si>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</si>
  <si>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</si>
  <si>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</si>
  <si>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</si>
  <si>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</si>
  <si>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</si>
  <si>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</si>
  <si>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</si>
  <si>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</si>
  <si>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</si>
  <si>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</si>
  <si>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</si>
  <si>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</si>
  <si>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</si>
  <si>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</si>
  <si>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</si>
  <si>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</si>
  <si>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</si>
  <si>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</si>
  <si>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</si>
  <si>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</si>
  <si>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</si>
  <si>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</si>
  <si>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</si>
  <si>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</si>
  <si>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</si>
  <si>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</si>
  <si>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</si>
  <si>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</si>
  <si>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</si>
  <si>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</si>
  <si>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</si>
  <si>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</si>
  <si>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</si>
  <si>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</si>
  <si>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</si>
  <si>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</si>
  <si>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</si>
  <si>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</si>
  <si>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</si>
  <si>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</si>
  <si>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</si>
  <si>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</si>
  <si>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</si>
  <si>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</si>
  <si>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</si>
  <si>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</si>
  <si>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</si>
  <si>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</si>
  <si>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</si>
  <si>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</si>
  <si>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</si>
  <si>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</si>
  <si>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</si>
  <si>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</si>
  <si>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</si>
  <si>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</si>
  <si>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</si>
  <si>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</si>
  <si>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</si>
  <si>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</si>
  <si>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</si>
  <si>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</si>
  <si>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</si>
  <si>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</si>
  <si>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</si>
  <si>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</si>
  <si>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</si>
  <si>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</si>
  <si>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</si>
  <si>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</si>
  <si>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</si>
  <si>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</si>
  <si>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</si>
  <si>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</si>
  <si>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</si>
  <si>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</si>
  <si>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</si>
  <si>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</si>
  <si>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</si>
  <si>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</si>
  <si>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</si>
  <si>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</si>
  <si>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</si>
  <si>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</si>
  <si>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</si>
  <si>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</si>
  <si>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</si>
  <si>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</si>
  <si>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</si>
  <si>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</si>
  <si>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</si>
  <si>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</si>
  <si>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</si>
  <si>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</si>
  <si>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</si>
  <si>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</si>
  <si>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</si>
  <si>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</si>
  <si>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</si>
  <si>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</si>
  <si>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</si>
  <si>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</si>
  <si>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</si>
  <si>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</si>
  <si>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</si>
  <si>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</si>
  <si>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</si>
  <si>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</si>
  <si>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</si>
  <si>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</si>
  <si>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</si>
  <si>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</si>
  <si>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</si>
  <si>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</si>
  <si>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</si>
  <si>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</si>
  <si>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</si>
  <si>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</si>
  <si>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</si>
  <si>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</si>
  <si>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</si>
  <si>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</si>
  <si>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</si>
  <si>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</si>
  <si>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</si>
  <si>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</si>
  <si>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</si>
  <si>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</si>
  <si>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</si>
  <si>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</si>
  <si>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</si>
  <si>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</si>
  <si>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</si>
  <si>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</si>
  <si>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</si>
  <si>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</si>
  <si>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</si>
  <si>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</si>
  <si>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</si>
  <si>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</si>
  <si>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</si>
  <si>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</si>
  <si>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</si>
  <si>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</si>
  <si>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</si>
  <si>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</si>
  <si>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</si>
  <si>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</si>
  <si>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</si>
  <si>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</si>
  <si>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</si>
  <si>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</si>
  <si>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</si>
  <si>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</si>
  <si>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</si>
  <si>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</si>
  <si>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</si>
  <si>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</si>
  <si>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</si>
  <si>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</si>
  <si>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</si>
  <si>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</si>
  <si>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</si>
  <si>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</si>
  <si>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</si>
  <si>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</si>
  <si>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</si>
  <si>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</si>
  <si>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</si>
  <si>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</si>
  <si>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</si>
  <si>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</si>
  <si>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</si>
  <si>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</si>
  <si>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</si>
  <si>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</si>
  <si>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</si>
  <si>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</si>
  <si>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</si>
  <si>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</si>
  <si>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</si>
  <si>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</si>
  <si>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</si>
  <si>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</si>
  <si>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</si>
  <si>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</si>
  <si>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</si>
  <si>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</si>
  <si>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</si>
  <si>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</si>
  <si>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</si>
  <si>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</si>
  <si>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</si>
  <si>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</si>
  <si>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</si>
  <si>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</si>
  <si>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</si>
  <si>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</si>
  <si>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</si>
  <si>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</si>
  <si>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</si>
  <si>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</si>
  <si>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</si>
  <si>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</si>
  <si>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</si>
  <si>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</si>
  <si>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</si>
  <si>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</si>
  <si>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</si>
  <si>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</si>
  <si>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</si>
  <si>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</si>
  <si>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</si>
  <si>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</si>
  <si>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</si>
  <si>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</si>
  <si>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</si>
  <si>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</si>
  <si>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</si>
  <si>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</si>
  <si>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</si>
  <si>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</si>
  <si>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</si>
  <si>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</si>
  <si>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</si>
  <si>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</si>
  <si>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</si>
  <si>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</si>
  <si>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</si>
  <si>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</si>
  <si>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</si>
  <si>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</si>
  <si>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</si>
  <si>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</si>
  <si>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</si>
  <si>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</si>
  <si>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</si>
  <si>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</si>
  <si>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</si>
  <si>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</si>
  <si>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</si>
  <si>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</si>
  <si>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</si>
  <si>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</si>
  <si>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</si>
  <si>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</si>
  <si>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</si>
  <si>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</si>
  <si>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</si>
  <si>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</si>
  <si>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</si>
  <si>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</si>
  <si>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</si>
  <si>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</si>
  <si>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</si>
  <si>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</si>
  <si>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</si>
  <si>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</si>
  <si>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</si>
  <si>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</si>
  <si>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</si>
  <si>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</si>
  <si>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</si>
  <si>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</si>
  <si>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</si>
  <si>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</si>
  <si>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</si>
  <si>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</si>
  <si>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</si>
  <si>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</si>
  <si>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</si>
  <si>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</si>
  <si>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</si>
  <si>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</si>
  <si>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</si>
  <si>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</si>
  <si>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</si>
  <si>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</si>
  <si>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</si>
  <si>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</si>
  <si>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</si>
  <si>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</si>
  <si>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</si>
  <si>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</si>
  <si>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</si>
  <si>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</si>
  <si>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</si>
  <si>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</si>
  <si>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</si>
  <si>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</si>
  <si>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</si>
  <si>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</si>
  <si>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</si>
  <si>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</si>
  <si>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</si>
  <si>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</si>
  <si>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</si>
  <si>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</si>
  <si>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</si>
  <si>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</si>
  <si>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</si>
  <si>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</si>
  <si>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</si>
  <si>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</si>
  <si>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</si>
  <si>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</si>
  <si>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</si>
  <si>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</si>
  <si>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</si>
  <si>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</si>
  <si>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</si>
  <si>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</si>
  <si>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</si>
  <si>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</si>
  <si>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</si>
  <si>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</si>
  <si>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</si>
  <si>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</si>
  <si>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</si>
  <si>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</si>
  <si>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</si>
  <si>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</si>
  <si>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</si>
  <si>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</si>
  <si>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</si>
  <si>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</si>
  <si>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</si>
  <si>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</si>
  <si>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</si>
  <si>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</si>
  <si>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</si>
  <si>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</si>
  <si>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</si>
  <si>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</si>
  <si>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</si>
  <si>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</si>
  <si>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</si>
  <si>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</si>
  <si>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</si>
  <si>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</si>
  <si>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</si>
  <si>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</si>
  <si>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</si>
  <si>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</si>
  <si>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</si>
  <si>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</si>
  <si>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</si>
  <si>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</si>
  <si>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</si>
  <si>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</si>
  <si>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</si>
  <si>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</si>
  <si>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</si>
  <si>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</si>
  <si>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</si>
  <si>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</si>
  <si>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</si>
  <si>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</si>
  <si>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</si>
  <si>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</si>
  <si>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</si>
  <si>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</si>
  <si>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</si>
  <si>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</si>
  <si>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</si>
  <si>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</si>
  <si>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</si>
  <si>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</si>
  <si>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</si>
  <si>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</si>
  <si>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</si>
  <si>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</si>
  <si>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</si>
  <si>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</si>
  <si>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</si>
  <si>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</si>
  <si>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</si>
  <si>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</si>
  <si>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</si>
  <si>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</si>
  <si>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</si>
  <si>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</si>
  <si>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</si>
  <si>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</si>
  <si>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</si>
  <si>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</si>
  <si>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</si>
  <si>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</si>
  <si>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</si>
  <si>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</si>
  <si>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</si>
  <si>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</si>
  <si>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</si>
  <si>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</si>
  <si>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</si>
  <si>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</si>
  <si>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</si>
  <si>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</si>
  <si>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</si>
  <si>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</si>
  <si>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</si>
  <si>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</si>
  <si>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</si>
  <si>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</si>
  <si>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</si>
  <si>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</si>
  <si>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</si>
  <si>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</si>
  <si>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</si>
  <si>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</si>
  <si>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</si>
  <si>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</si>
  <si>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</si>
  <si>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</si>
  <si>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</si>
  <si>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</si>
  <si>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</si>
  <si>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</si>
  <si>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</si>
  <si>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</si>
  <si>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</si>
  <si>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</si>
  <si>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</si>
  <si>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</si>
  <si>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</si>
  <si>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</si>
  <si>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</si>
  <si>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</si>
  <si>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</si>
  <si>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</si>
  <si>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</si>
  <si>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</si>
  <si>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</si>
  <si>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</si>
  <si>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</si>
  <si>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</si>
  <si>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</si>
  <si>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</si>
  <si>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</si>
  <si>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</si>
  <si>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</si>
  <si>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</si>
  <si>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</si>
  <si>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</si>
  <si>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</si>
  <si>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</si>
  <si>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</si>
  <si>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</si>
  <si>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</si>
  <si>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</si>
  <si>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</si>
  <si>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</si>
  <si>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</si>
  <si>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</si>
  <si>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</si>
  <si>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</si>
  <si>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</si>
  <si>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</si>
  <si>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</si>
  <si>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</si>
  <si>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</si>
  <si>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</si>
  <si>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</si>
  <si>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</si>
  <si>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</si>
  <si>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</si>
  <si>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</si>
  <si>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</si>
  <si>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</si>
  <si>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</si>
  <si>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</si>
  <si>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</si>
  <si>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</si>
  <si>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</si>
  <si>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</si>
  <si>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</si>
  <si>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</si>
  <si>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</si>
  <si>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</si>
  <si>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</si>
  <si>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</si>
  <si>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</si>
  <si>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</si>
  <si>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</si>
  <si>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</si>
  <si>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</si>
  <si>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</si>
  <si>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</si>
  <si>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</si>
  <si>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</si>
  <si>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</si>
  <si>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</si>
  <si>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</si>
  <si>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</si>
  <si>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</si>
  <si>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</si>
  <si>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</si>
  <si>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</si>
  <si>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</si>
  <si>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</si>
  <si>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</si>
  <si>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</si>
  <si>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</si>
  <si>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</si>
  <si>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</si>
  <si>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</si>
  <si>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</si>
  <si>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</si>
  <si>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</si>
  <si>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</si>
  <si>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</si>
  <si>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</si>
  <si>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</si>
  <si>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</si>
  <si>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</si>
  <si>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</si>
  <si>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</si>
  <si>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</si>
  <si>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</si>
  <si>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</si>
  <si>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</si>
  <si>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</si>
  <si>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</si>
  <si>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</si>
  <si>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</si>
  <si>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</si>
  <si>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</si>
  <si>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</si>
  <si>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</si>
  <si>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</si>
  <si>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</si>
  <si>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</si>
  <si>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</si>
  <si>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</si>
  <si>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</si>
  <si>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</si>
  <si>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</si>
  <si>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</si>
  <si>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</si>
  <si>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</si>
  <si>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</si>
  <si>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</si>
  <si>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</si>
  <si>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</si>
  <si>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</si>
  <si>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</si>
  <si>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</si>
  <si>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</si>
  <si>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</si>
  <si>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</si>
  <si>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</si>
  <si>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</si>
  <si>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</si>
  <si>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</si>
  <si>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</si>
  <si>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</si>
  <si>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</si>
  <si>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</si>
  <si>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</si>
  <si>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</si>
  <si>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</si>
  <si>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</si>
  <si>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</si>
  <si>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</si>
  <si>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</si>
  <si>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</si>
  <si>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</si>
  <si>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</si>
  <si>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</si>
  <si>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</si>
  <si>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</si>
  <si>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</si>
  <si>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</si>
  <si>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</si>
  <si>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</si>
  <si>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</si>
  <si>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</si>
  <si>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</si>
  <si>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</si>
  <si>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</si>
  <si>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</si>
  <si>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</si>
  <si>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</si>
  <si>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</si>
  <si>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</si>
  <si>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</si>
  <si>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</si>
  <si>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</si>
  <si>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</si>
  <si>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</si>
  <si>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</si>
  <si>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</si>
  <si>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</si>
  <si>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</si>
  <si>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</si>
  <si>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</si>
  <si>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</si>
  <si>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</si>
  <si>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</si>
  <si>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</si>
  <si>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</si>
  <si>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</si>
  <si>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</si>
  <si>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</si>
  <si>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</si>
  <si>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</si>
  <si>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</si>
  <si>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</si>
  <si>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</si>
  <si>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</si>
  <si>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</si>
  <si>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</si>
  <si>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</si>
  <si>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</si>
  <si>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</si>
  <si>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</si>
  <si>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</si>
  <si>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</si>
  <si>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</si>
  <si>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</si>
  <si>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</si>
  <si>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</si>
  <si>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</si>
  <si>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</si>
  <si>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</si>
  <si>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</si>
  <si>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</si>
  <si>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</si>
  <si>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</si>
  <si>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</si>
  <si>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</si>
  <si>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</si>
  <si>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</si>
  <si>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</si>
  <si>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</si>
  <si>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</si>
  <si>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</si>
  <si>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</si>
  <si>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</si>
  <si>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</si>
  <si>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</si>
  <si>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</si>
  <si>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</si>
  <si>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</si>
  <si>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</si>
  <si>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</si>
  <si>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</si>
  <si>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</si>
  <si>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</si>
  <si>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</si>
  <si>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</si>
  <si>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</si>
  <si>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</si>
  <si>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</si>
  <si>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</si>
  <si>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</si>
  <si>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</si>
  <si>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</si>
  <si>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</si>
  <si>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</si>
  <si>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</si>
  <si>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</si>
  <si>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</si>
  <si>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</si>
  <si>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</si>
  <si>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</si>
  <si>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</si>
  <si>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</si>
  <si>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</si>
  <si>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</si>
  <si>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</si>
  <si>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</si>
  <si>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</si>
  <si>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</si>
  <si>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</si>
  <si>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</si>
  <si>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</si>
  <si>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</si>
  <si>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</si>
  <si>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</si>
  <si>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</si>
  <si>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</si>
  <si>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</si>
  <si>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</si>
  <si>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</si>
  <si>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</si>
  <si>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</si>
  <si>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</si>
  <si>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</si>
  <si>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</si>
  <si>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</si>
  <si>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</si>
  <si>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</si>
  <si>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</si>
  <si>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</si>
  <si>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</si>
  <si>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</si>
  <si>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</si>
  <si>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</si>
  <si>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</si>
  <si>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</si>
  <si>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</si>
  <si>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</si>
  <si>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</si>
  <si>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</si>
  <si>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</si>
  <si>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</si>
  <si>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</si>
  <si>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</si>
  <si>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</si>
  <si>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</si>
  <si>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</si>
  <si>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</si>
  <si>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</si>
  <si>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</si>
  <si>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</si>
  <si>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</si>
  <si>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</si>
  <si>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</si>
  <si>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</si>
  <si>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</si>
  <si>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</si>
  <si>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</si>
  <si>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</si>
  <si>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</si>
  <si>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</si>
  <si>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</si>
  <si>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</si>
  <si>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</si>
  <si>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</si>
  <si>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</si>
  <si>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</si>
  <si>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</si>
  <si>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</si>
  <si>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</si>
  <si>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</si>
  <si>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</si>
  <si>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</si>
  <si>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</si>
  <si>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</si>
  <si>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</si>
  <si>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</si>
  <si>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</si>
  <si>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</si>
  <si>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</si>
  <si>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</si>
  <si>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</si>
  <si>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</si>
  <si>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</si>
  <si>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</si>
  <si>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</si>
  <si>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</si>
  <si>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</si>
  <si>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</si>
  <si>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</si>
  <si>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</si>
  <si>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</si>
  <si>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</si>
  <si>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</si>
  <si>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</si>
  <si>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</si>
  <si>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</si>
  <si>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</si>
  <si>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</si>
  <si>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</si>
  <si>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</si>
  <si>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</si>
  <si>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</si>
  <si>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</si>
  <si>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</si>
  <si>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</si>
  <si>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</si>
  <si>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</si>
  <si>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</si>
  <si>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</si>
  <si>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</si>
  <si>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</si>
  <si>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</si>
  <si>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</si>
  <si>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</si>
  <si>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</si>
  <si>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</si>
  <si>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</si>
  <si>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</si>
  <si>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</si>
  <si>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</si>
  <si>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</si>
  <si>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</si>
  <si>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</si>
  <si>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</si>
  <si>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</si>
  <si>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</si>
  <si>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</si>
  <si>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</si>
  <si>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</si>
  <si>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</si>
  <si>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</si>
  <si>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</si>
  <si>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</si>
  <si>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</si>
  <si>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</si>
  <si>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</si>
  <si>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</si>
  <si>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</si>
  <si>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</si>
  <si>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</si>
  <si>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</si>
  <si>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</si>
  <si>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</si>
  <si>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</si>
  <si>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</si>
  <si>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</si>
  <si>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</si>
  <si>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</si>
  <si>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</si>
  <si>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</si>
  <si>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</si>
  <si>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</si>
  <si>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</si>
  <si>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</si>
  <si>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</si>
  <si>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</si>
  <si>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</si>
  <si>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</si>
  <si>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</si>
  <si>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</si>
  <si>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</si>
  <si>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</si>
  <si>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</si>
  <si>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</si>
  <si>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</si>
  <si>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</si>
  <si>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</si>
  <si>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</si>
  <si>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</si>
  <si>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</si>
  <si>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</si>
  <si>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</si>
  <si>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</si>
  <si>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</si>
  <si>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</si>
  <si>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</si>
  <si>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</si>
  <si>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</si>
  <si>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</si>
  <si>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</si>
  <si>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</si>
  <si>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</si>
  <si>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</si>
  <si>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</si>
  <si>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</si>
  <si>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</si>
  <si>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</si>
  <si>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</si>
  <si>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</si>
  <si>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</si>
  <si>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</si>
  <si>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</si>
  <si>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</si>
  <si>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</si>
  <si>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</si>
  <si>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</si>
  <si>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</si>
  <si>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</si>
  <si>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</si>
  <si>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</si>
  <si>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</si>
  <si>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</si>
  <si>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</si>
  <si>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</si>
  <si>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</si>
  <si>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</si>
  <si>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</si>
  <si>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</si>
  <si>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</si>
  <si>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</si>
  <si>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</si>
  <si>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</si>
  <si>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</si>
  <si>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</si>
  <si>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</si>
  <si>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</si>
  <si>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</si>
  <si>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</si>
  <si>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</si>
  <si>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</si>
  <si>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</si>
  <si>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</si>
  <si>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</si>
  <si>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</si>
  <si>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</si>
  <si>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</si>
  <si>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</si>
  <si>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</si>
  <si>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</si>
  <si>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</si>
  <si>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</si>
  <si>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</si>
  <si>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</si>
  <si>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</si>
  <si>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</si>
  <si>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</si>
  <si>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</si>
  <si>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</si>
  <si>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</si>
  <si>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</si>
  <si>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</si>
  <si>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</si>
  <si>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</si>
  <si>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</si>
  <si>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</si>
  <si>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</si>
  <si>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</si>
  <si>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</si>
  <si>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</si>
  <si>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</si>
  <si>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</si>
  <si>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</si>
  <si>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</si>
  <si>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</si>
  <si>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</si>
  <si>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</si>
  <si>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</si>
  <si>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</si>
  <si>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</si>
  <si>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</si>
  <si>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</si>
  <si>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</si>
  <si>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</si>
  <si>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</si>
  <si>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</si>
  <si>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</si>
  <si>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</si>
  <si>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</si>
  <si>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</si>
  <si>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</si>
  <si>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</si>
  <si>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</si>
  <si>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</si>
  <si>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</si>
  <si>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</si>
  <si>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</si>
  <si>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</si>
  <si>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</si>
  <si>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</si>
  <si>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</si>
  <si>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</si>
  <si>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</si>
  <si>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</si>
  <si>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</si>
  <si>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</si>
  <si>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</si>
  <si>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</si>
  <si>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</si>
  <si>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</si>
  <si>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</si>
  <si>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</si>
  <si>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</si>
  <si>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</si>
  <si>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</si>
  <si>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</si>
  <si>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</si>
  <si>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</si>
  <si>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</si>
  <si>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</si>
  <si>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</si>
  <si>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</si>
  <si>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</si>
  <si>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</si>
  <si>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</si>
  <si>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</si>
  <si>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</si>
  <si>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</si>
  <si>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</si>
  <si>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</si>
  <si>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</si>
  <si>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</si>
  <si>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</si>
  <si>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</si>
  <si>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</si>
  <si>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</si>
  <si>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</si>
  <si>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</si>
  <si>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</si>
  <si>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</si>
  <si>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</si>
  <si>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</si>
  <si>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</si>
  <si>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</si>
  <si>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</si>
  <si>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</si>
  <si>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</si>
  <si>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</si>
  <si>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</si>
  <si>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</si>
  <si>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</si>
  <si>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</si>
  <si>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</si>
  <si>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</si>
  <si>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</si>
  <si>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</si>
  <si>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</si>
  <si>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</si>
  <si>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</si>
  <si>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</si>
  <si>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</si>
  <si>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</si>
  <si>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</si>
  <si>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</si>
  <si>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</si>
  <si>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</si>
  <si>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</si>
  <si>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</si>
  <si>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</si>
  <si>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</si>
  <si>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</si>
  <si>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</si>
  <si>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</si>
  <si>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</si>
  <si>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</si>
  <si>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</si>
  <si>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</si>
  <si>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</si>
  <si>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</si>
  <si>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</si>
  <si>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</si>
  <si>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</si>
  <si>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</si>
  <si>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</si>
  <si>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</si>
  <si>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</si>
  <si>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</si>
  <si>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</si>
  <si>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</si>
  <si>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</si>
  <si>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</si>
  <si>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</si>
  <si>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</si>
  <si>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</si>
  <si>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</si>
  <si>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</si>
  <si>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</si>
  <si>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</si>
  <si>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</si>
  <si>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</si>
  <si>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</si>
  <si>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</si>
  <si>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</si>
  <si>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</si>
  <si>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</si>
  <si>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</si>
  <si>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</si>
  <si>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</si>
  <si>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</si>
  <si>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</si>
  <si>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</si>
  <si>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</si>
  <si>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</si>
  <si>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</si>
  <si>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</si>
  <si>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</si>
  <si>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</si>
  <si>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</si>
  <si>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</si>
  <si>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</si>
  <si>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</si>
  <si>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</si>
  <si>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</si>
  <si>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</si>
  <si>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</si>
  <si>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</si>
  <si>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</si>
  <si>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</si>
  <si>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</si>
  <si>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</si>
  <si>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</si>
  <si>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</si>
  <si>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</si>
  <si>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</si>
  <si>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</si>
  <si>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</si>
  <si>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</si>
  <si>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</si>
  <si>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</si>
  <si>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</si>
  <si>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</si>
  <si>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</si>
  <si>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</si>
  <si>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</si>
  <si>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</si>
  <si>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</si>
  <si>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</si>
  <si>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</si>
  <si>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</si>
  <si>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</si>
  <si>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</si>
  <si>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</si>
  <si>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</si>
  <si>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</si>
  <si>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</si>
  <si>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</si>
  <si>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</si>
  <si>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</si>
  <si>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</si>
  <si>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</si>
  <si>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</si>
  <si>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</si>
  <si>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</si>
  <si>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</si>
  <si>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</si>
  <si>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</si>
  <si>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</si>
  <si>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</si>
  <si>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</si>
  <si>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</si>
  <si>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</si>
  <si>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</si>
  <si>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</si>
  <si>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</si>
  <si>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</si>
  <si>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</si>
  <si>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</si>
  <si>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</si>
  <si>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</si>
  <si>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</si>
  <si>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</si>
  <si>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</si>
  <si>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</si>
  <si>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</si>
  <si>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</si>
  <si>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</si>
  <si>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</si>
  <si>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</si>
  <si>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</si>
  <si>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</si>
  <si>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</si>
  <si>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</si>
  <si>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</si>
  <si>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</si>
  <si>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</si>
  <si>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</si>
  <si>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</si>
  <si>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</si>
  <si>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</si>
  <si>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</si>
  <si>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</si>
  <si>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</si>
  <si>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</si>
  <si>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</si>
  <si>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</si>
  <si>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</si>
  <si>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</si>
  <si>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</si>
  <si>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</si>
  <si>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</si>
  <si>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</si>
  <si>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</si>
  <si>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</si>
  <si>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</si>
  <si>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</si>
  <si>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</si>
  <si>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</si>
  <si>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</si>
  <si>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</si>
  <si>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</si>
  <si>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</si>
  <si>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</si>
  <si>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</si>
  <si>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</si>
  <si>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</si>
  <si>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</si>
  <si>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</si>
  <si>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</si>
  <si>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</si>
  <si>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</si>
  <si>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</si>
  <si>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</si>
  <si>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</si>
  <si>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</si>
  <si>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</si>
  <si>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</si>
  <si>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</si>
  <si>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</si>
  <si>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</si>
  <si>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</si>
  <si>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</si>
  <si>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</si>
  <si>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</si>
  <si>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</si>
  <si>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</si>
  <si>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</si>
  <si>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</si>
  <si>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</si>
  <si>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</si>
  <si>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</si>
  <si>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</si>
  <si>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</si>
  <si>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</si>
  <si>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</si>
  <si>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</si>
  <si>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</si>
  <si>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</si>
  <si>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</si>
  <si>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</si>
  <si>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</si>
  <si>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</si>
  <si>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</si>
  <si>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</si>
  <si>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</si>
  <si>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</si>
  <si>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</si>
  <si>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</si>
  <si>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</si>
  <si>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</si>
  <si>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</si>
  <si>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</si>
  <si>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</si>
  <si>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</si>
  <si>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</si>
  <si>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</si>
  <si>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</si>
  <si>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</si>
  <si>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</si>
  <si>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</si>
  <si>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</si>
  <si>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</si>
  <si>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</si>
  <si>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</si>
  <si>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</si>
  <si>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</si>
  <si>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</si>
  <si>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</si>
  <si>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</si>
  <si>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</si>
  <si>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</si>
  <si>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</si>
  <si>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</si>
  <si>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</si>
  <si>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</si>
  <si>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</si>
  <si>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</si>
  <si>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</si>
  <si>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</si>
  <si>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</si>
  <si>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</si>
  <si>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</si>
  <si>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</si>
  <si>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</si>
  <si>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</si>
  <si>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</si>
  <si>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</si>
  <si>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</si>
  <si>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</si>
  <si>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</si>
  <si>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</si>
  <si>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</si>
  <si>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</si>
  <si>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</si>
  <si>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</si>
  <si>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</si>
  <si>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</si>
  <si>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</si>
  <si>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</si>
  <si>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</si>
  <si>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</si>
  <si>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</si>
  <si>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</si>
  <si>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</si>
  <si>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</si>
  <si>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</si>
  <si>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</si>
  <si>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</si>
  <si>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</si>
  <si>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</si>
  <si>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</si>
  <si>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</si>
  <si>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</si>
  <si>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</si>
  <si>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</si>
  <si>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</si>
  <si>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</si>
  <si>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</si>
  <si>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</si>
  <si>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</si>
  <si>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</si>
  <si>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</si>
  <si>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</si>
  <si>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</si>
  <si>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</si>
  <si>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</si>
  <si>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</si>
  <si>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</si>
  <si>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</si>
  <si>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</si>
  <si>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</si>
  <si>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</si>
  <si>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</si>
  <si>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</si>
  <si>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</si>
  <si>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</si>
  <si>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</si>
  <si>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</si>
  <si>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</si>
  <si>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</si>
  <si>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</si>
  <si>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</si>
  <si>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</si>
  <si>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</si>
  <si>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</si>
  <si>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</si>
  <si>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</si>
  <si>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</si>
  <si>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</si>
  <si>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</si>
  <si>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</si>
  <si>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</si>
  <si>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</si>
  <si>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</si>
  <si>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</si>
  <si>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</si>
  <si>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</si>
  <si>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</si>
  <si>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</si>
  <si>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</si>
  <si>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</si>
  <si>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</si>
  <si>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</si>
  <si>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</si>
  <si>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</si>
  <si>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</si>
  <si>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</si>
  <si>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</si>
  <si>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</si>
  <si>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</si>
  <si>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</si>
  <si>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</si>
  <si>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</si>
  <si>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</si>
  <si>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</si>
  <si>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</si>
  <si>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</si>
  <si>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</si>
  <si>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</si>
  <si>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</si>
  <si>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</si>
  <si>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</si>
  <si>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</si>
  <si>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</si>
  <si>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</si>
  <si>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</si>
  <si>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</si>
  <si>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</si>
  <si>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</si>
  <si>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</si>
  <si>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</si>
  <si>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</si>
  <si>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</si>
  <si>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</si>
  <si>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</si>
  <si>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</si>
  <si>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</si>
  <si>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</si>
  <si>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</si>
  <si>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</si>
  <si>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</si>
  <si>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</si>
  <si>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</si>
  <si>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</si>
  <si>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</si>
  <si>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</si>
  <si>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</si>
  <si>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</si>
  <si>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</si>
  <si>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</si>
  <si>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</si>
  <si>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</si>
  <si>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</si>
  <si>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</si>
  <si>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</si>
  <si>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</si>
  <si>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</si>
  <si>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</si>
  <si>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</si>
  <si>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</si>
  <si>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</si>
  <si>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</si>
  <si>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</si>
  <si>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</si>
  <si>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</si>
  <si>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</si>
  <si>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</si>
  <si>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</si>
  <si>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</si>
  <si>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</si>
  <si>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</si>
  <si>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</si>
  <si>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</si>
  <si>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</si>
  <si>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</si>
  <si>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</si>
  <si>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</si>
  <si>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</si>
  <si>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</si>
  <si>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</si>
  <si>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</si>
  <si>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</si>
  <si>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</si>
  <si>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</si>
  <si>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</si>
  <si>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</si>
  <si>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</si>
  <si>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</si>
  <si>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</si>
  <si>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</si>
  <si>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</si>
  <si>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</si>
  <si>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</si>
  <si>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</si>
  <si>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</si>
  <si>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</si>
  <si>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</si>
  <si>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</si>
  <si>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</si>
  <si>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</si>
  <si>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</si>
  <si>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</si>
  <si>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</si>
  <si>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</si>
  <si>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</si>
  <si>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</si>
  <si>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</si>
  <si>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</si>
  <si>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</si>
  <si>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</si>
  <si>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</si>
  <si>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</si>
  <si>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</si>
  <si>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</si>
  <si>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</si>
  <si>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</si>
  <si>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</si>
  <si>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</si>
  <si>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</si>
  <si>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</si>
  <si>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</si>
  <si>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</si>
  <si>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</si>
  <si>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</si>
  <si>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</si>
  <si>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</si>
  <si>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</si>
  <si>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</si>
  <si>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</si>
  <si>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</si>
  <si>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</si>
  <si>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</si>
  <si>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</si>
  <si>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</si>
  <si>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</si>
  <si>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</si>
  <si>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</si>
  <si>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</si>
  <si>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</si>
  <si>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</si>
  <si>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</si>
  <si>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</si>
  <si>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</si>
  <si>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</si>
  <si>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</si>
  <si>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</si>
  <si>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</si>
  <si>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</si>
  <si>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</si>
  <si>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</si>
  <si>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</si>
  <si>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</si>
  <si>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</si>
  <si>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</si>
  <si>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</si>
  <si>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</si>
  <si>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</si>
  <si>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</si>
  <si>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</si>
  <si>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</si>
  <si>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</si>
  <si>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</si>
  <si>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</si>
  <si>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</si>
  <si>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</si>
  <si>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</si>
  <si>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</si>
  <si>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</si>
  <si>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</si>
  <si>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</si>
  <si>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</si>
  <si>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</si>
  <si>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</si>
  <si>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</si>
  <si>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</si>
  <si>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</si>
  <si>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</si>
  <si>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</si>
  <si>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</si>
  <si>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</si>
  <si>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</si>
  <si>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</si>
  <si>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</si>
  <si>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</si>
  <si>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</si>
  <si>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</si>
  <si>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</si>
  <si>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</si>
  <si>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</si>
  <si>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</si>
  <si>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</si>
  <si>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</si>
  <si>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</si>
  <si>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</si>
  <si>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</si>
  <si>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</si>
  <si>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</si>
  <si>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</si>
  <si>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</si>
  <si>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</si>
  <si>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</si>
  <si>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</si>
  <si>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</si>
  <si>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</si>
  <si>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</si>
  <si>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</si>
  <si>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</si>
  <si>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</si>
  <si>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</si>
  <si>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</si>
  <si>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</si>
  <si>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</si>
  <si>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</si>
  <si>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</si>
  <si>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</si>
  <si>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</si>
  <si>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</si>
  <si>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</si>
  <si>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</si>
  <si>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</si>
  <si>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</si>
  <si>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</si>
  <si>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</si>
  <si>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</si>
  <si>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</si>
  <si>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</si>
  <si>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</si>
  <si>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</si>
  <si>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</si>
  <si>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</si>
  <si>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</si>
  <si>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</si>
  <si>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</si>
  <si>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</si>
  <si>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</si>
  <si>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</si>
  <si>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</si>
  <si>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</si>
  <si>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</si>
  <si>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</si>
  <si>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</si>
  <si>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</si>
  <si>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</si>
  <si>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</si>
  <si>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</si>
  <si>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</si>
  <si>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</si>
  <si>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</si>
  <si>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</si>
  <si>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</si>
  <si>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</si>
  <si>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</si>
  <si>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</si>
  <si>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</si>
  <si>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</si>
  <si>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</si>
  <si>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</si>
  <si>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</si>
  <si>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</si>
  <si>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</si>
  <si>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</si>
  <si>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</si>
  <si>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</si>
  <si>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</si>
  <si>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</si>
  <si>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</si>
  <si>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</si>
  <si>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</si>
  <si>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</si>
  <si>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</si>
  <si>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</si>
  <si>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</si>
  <si>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</si>
  <si>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</si>
  <si>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</si>
  <si>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</si>
  <si>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</si>
  <si>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</si>
  <si>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</si>
  <si>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</si>
  <si>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</si>
  <si>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</si>
  <si>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</si>
  <si>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</si>
  <si>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</si>
  <si>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</si>
  <si>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</si>
  <si>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</si>
  <si>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</si>
  <si>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</si>
  <si>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</si>
  <si>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</si>
  <si>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</si>
  <si>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</si>
  <si>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</si>
  <si>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</si>
  <si>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</si>
  <si>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</si>
  <si>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</si>
  <si>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</si>
  <si>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</si>
  <si>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</si>
  <si>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</si>
  <si>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</si>
  <si>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</si>
  <si>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</si>
  <si>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</si>
  <si>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</si>
  <si>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</si>
  <si>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</si>
  <si>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</si>
  <si>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</si>
  <si>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</si>
  <si>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</si>
  <si>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</si>
  <si>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</si>
  <si>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</si>
  <si>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</si>
  <si>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</si>
  <si>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</si>
  <si>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</si>
  <si>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</si>
  <si>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</si>
  <si>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</si>
  <si>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</si>
  <si>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</si>
  <si>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</si>
  <si>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</si>
  <si>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</si>
  <si>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</si>
  <si>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</si>
  <si>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</si>
  <si>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</si>
  <si>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</si>
  <si>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</si>
  <si>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</si>
  <si>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</si>
  <si>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</si>
  <si>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</si>
  <si>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</si>
  <si>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</si>
  <si>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</si>
  <si>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</si>
  <si>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</si>
  <si>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</si>
  <si>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</si>
  <si>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</si>
  <si>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</si>
  <si>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</si>
  <si>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</si>
  <si>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</si>
  <si>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</si>
  <si>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</si>
  <si>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</si>
  <si>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</si>
  <si>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</si>
  <si>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</si>
  <si>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</si>
  <si>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</si>
  <si>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</si>
  <si>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</si>
  <si>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</si>
  <si>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</si>
  <si>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</si>
  <si>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</si>
  <si>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</si>
  <si>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</si>
  <si>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</si>
  <si>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</si>
  <si>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</si>
  <si>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</si>
  <si>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</si>
  <si>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</si>
  <si>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</si>
  <si>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</si>
  <si>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</si>
  <si>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</si>
  <si>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</si>
  <si>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</si>
  <si>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</si>
  <si>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</si>
  <si>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</si>
  <si>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</si>
  <si>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</si>
  <si>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</si>
  <si>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</si>
  <si>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</si>
  <si>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</si>
  <si>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</si>
  <si>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</si>
  <si>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</si>
  <si>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</si>
  <si>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</si>
  <si>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</si>
  <si>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</si>
  <si>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</si>
  <si>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</si>
  <si>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</si>
  <si>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</si>
  <si>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</si>
  <si>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</si>
  <si>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</si>
  <si>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</si>
  <si>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</si>
  <si>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</si>
  <si>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</si>
  <si>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</si>
  <si>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</si>
  <si>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</si>
  <si>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</si>
  <si>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</si>
  <si>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</si>
  <si>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</si>
  <si>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</si>
  <si>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</si>
  <si>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</si>
  <si>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</si>
  <si>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</si>
  <si>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</si>
  <si>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</si>
  <si>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</si>
  <si>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</si>
  <si>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</si>
  <si>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</si>
  <si>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</si>
  <si>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</si>
  <si>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</si>
  <si>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</si>
  <si>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</si>
  <si>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</si>
  <si>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</si>
  <si>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</si>
  <si>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</si>
  <si>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</si>
  <si>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</si>
  <si>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</si>
  <si>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</si>
  <si>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</si>
  <si>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</si>
  <si>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</si>
  <si>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</si>
  <si>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</si>
  <si>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</si>
  <si>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</si>
  <si>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</si>
  <si>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</si>
  <si>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</si>
  <si>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</si>
  <si>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</si>
  <si>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</si>
  <si>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</si>
  <si>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</si>
  <si>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</si>
  <si>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</si>
  <si>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</si>
  <si>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</si>
  <si>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</si>
  <si>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</si>
  <si>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</si>
  <si>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</si>
  <si>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</si>
  <si>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</si>
  <si>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</si>
  <si>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</si>
  <si>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</si>
  <si>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</si>
  <si>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</si>
  <si>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</si>
  <si>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</si>
  <si>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</si>
  <si>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</si>
  <si>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</si>
  <si>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</si>
  <si>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</si>
  <si>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</si>
  <si>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</si>
  <si>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</si>
  <si>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</si>
  <si>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</si>
  <si>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</si>
  <si>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</si>
  <si>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</si>
  <si>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</si>
  <si>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</si>
  <si>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</si>
  <si>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</si>
  <si>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</si>
  <si>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</si>
  <si>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</si>
  <si>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</si>
  <si>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</si>
  <si>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</si>
  <si>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</si>
  <si>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</si>
  <si>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</si>
  <si>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</si>
  <si>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</si>
  <si>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</si>
  <si>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</si>
  <si>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</si>
  <si>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</si>
  <si>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</si>
  <si>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</si>
  <si>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</si>
  <si>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</si>
  <si>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</si>
  <si>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</si>
  <si>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</si>
  <si>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</si>
  <si>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</si>
  <si>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</si>
  <si>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</si>
  <si>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</si>
  <si>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</si>
  <si>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</si>
  <si>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</si>
  <si>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</si>
  <si>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</si>
  <si>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</si>
  <si>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</si>
  <si>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</si>
  <si>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</si>
  <si>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</si>
  <si>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</si>
  <si>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</si>
  <si>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</si>
  <si>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</si>
  <si>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</si>
  <si>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</si>
  <si>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</si>
  <si>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</si>
  <si>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</si>
  <si>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</si>
  <si>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</si>
  <si>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</si>
  <si>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</si>
  <si>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</si>
  <si>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</si>
  <si>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</si>
  <si>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</si>
  <si>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</si>
  <si>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</si>
  <si>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</si>
  <si>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</si>
  <si>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</si>
  <si>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</si>
  <si>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</si>
  <si>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</si>
  <si>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</si>
  <si>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</si>
  <si>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</si>
  <si>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</si>
  <si>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</si>
  <si>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</si>
  <si>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</si>
  <si>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</si>
  <si>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</si>
  <si>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</si>
  <si>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</si>
  <si>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</si>
  <si>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</si>
  <si>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</si>
  <si>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</si>
  <si>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</si>
  <si>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</si>
  <si>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</si>
  <si>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</si>
  <si>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</si>
  <si>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</si>
  <si>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</si>
  <si>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</si>
  <si>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</si>
  <si>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</si>
  <si>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</si>
  <si>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</si>
  <si>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</si>
  <si>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</si>
  <si>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</si>
  <si>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</si>
  <si>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</si>
  <si>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</si>
  <si>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</si>
  <si>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</si>
  <si>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</si>
  <si>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</si>
  <si>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</si>
  <si>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</si>
  <si>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</si>
  <si>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</si>
  <si>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</si>
  <si>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</si>
  <si>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</si>
  <si>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</si>
  <si>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</si>
  <si>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</si>
  <si>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</si>
  <si>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</si>
  <si>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</si>
  <si>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</si>
  <si>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</si>
  <si>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</si>
  <si>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</si>
  <si>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</si>
  <si>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</si>
  <si>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</si>
  <si>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</si>
  <si>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</si>
  <si>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</si>
  <si>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</si>
  <si>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</si>
  <si>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</si>
  <si>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</si>
  <si>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</si>
  <si>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</si>
  <si>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</si>
  <si>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</si>
  <si>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</si>
  <si>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</si>
  <si>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</si>
  <si>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</si>
  <si>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</si>
  <si>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</si>
  <si>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</si>
  <si>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</si>
  <si>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</si>
  <si>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</si>
  <si>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</si>
  <si>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</si>
  <si>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</si>
  <si>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</si>
  <si>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</si>
  <si>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</si>
  <si>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</si>
  <si>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</si>
  <si>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</si>
  <si>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</si>
  <si>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</si>
  <si>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</si>
  <si>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</si>
  <si>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</si>
  <si>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</si>
  <si>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</si>
  <si>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</si>
  <si>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</si>
  <si>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</si>
  <si>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</si>
  <si>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</si>
  <si>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</si>
  <si>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</si>
  <si>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</si>
  <si>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</si>
  <si>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</si>
  <si>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</si>
  <si>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</si>
  <si>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</si>
  <si>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</si>
  <si>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</si>
  <si>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</si>
  <si>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</si>
  <si>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</si>
  <si>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</si>
  <si>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</si>
  <si>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</si>
  <si>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</si>
  <si>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</si>
  <si>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</si>
  <si>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</si>
  <si>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</si>
  <si>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</si>
  <si>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</si>
  <si>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</si>
  <si>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</si>
  <si>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</si>
  <si>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</si>
  <si>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</si>
  <si>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</si>
  <si>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</si>
  <si>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</si>
  <si>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</si>
  <si>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</si>
  <si>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</si>
  <si>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</si>
  <si>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</si>
  <si>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</si>
  <si>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</si>
  <si>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</si>
  <si>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</si>
  <si>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</si>
  <si>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</si>
  <si>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</si>
  <si>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</si>
  <si>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</si>
  <si>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</si>
  <si>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</si>
  <si>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</si>
  <si>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</si>
  <si>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</si>
  <si>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</si>
  <si>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</si>
  <si>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</si>
  <si>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</si>
  <si>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</si>
  <si>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</si>
  <si>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</si>
  <si>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</si>
  <si>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</si>
  <si>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</si>
  <si>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</si>
  <si>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</si>
  <si>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</si>
  <si>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</si>
  <si>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</si>
  <si>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</si>
  <si>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</si>
  <si>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</si>
  <si>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</si>
  <si>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</si>
  <si>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</si>
  <si>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</si>
  <si>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</si>
  <si>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</si>
  <si>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</si>
  <si>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</si>
  <si>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</si>
  <si>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</si>
  <si>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</si>
  <si>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</si>
  <si>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</si>
  <si>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</si>
  <si>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</si>
  <si>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</si>
  <si>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</si>
  <si>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</si>
  <si>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</si>
  <si>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</si>
  <si>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</si>
  <si>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</si>
  <si>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</si>
  <si>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</si>
  <si>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</si>
  <si>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</si>
  <si>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</si>
  <si>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</si>
  <si>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</si>
  <si>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</si>
  <si>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</si>
  <si>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</si>
  <si>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</si>
  <si>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</si>
  <si>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</si>
  <si>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</si>
  <si>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</si>
  <si>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</si>
  <si>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</si>
  <si>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</si>
  <si>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</si>
  <si>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</si>
  <si>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</si>
  <si>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</si>
  <si>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</si>
  <si>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</si>
  <si>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</si>
  <si>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</si>
  <si>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</si>
  <si>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</si>
  <si>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</si>
  <si>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</si>
  <si>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</si>
  <si>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</si>
  <si>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</si>
  <si>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</si>
  <si>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</si>
  <si>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</si>
  <si>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</si>
  <si>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</si>
  <si>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</si>
  <si>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</si>
  <si>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</si>
  <si>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</si>
  <si>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</si>
  <si>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</si>
  <si>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</si>
  <si>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</si>
  <si>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</si>
  <si>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</si>
  <si>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</si>
  <si>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</si>
  <si>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</si>
  <si>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</si>
  <si>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</si>
  <si>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</si>
  <si>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</si>
  <si>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</si>
  <si>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</si>
  <si>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</si>
  <si>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</si>
  <si>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</si>
  <si>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</si>
  <si>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</si>
  <si>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</si>
  <si>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</si>
  <si>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</si>
  <si>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</si>
  <si>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</si>
  <si>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</si>
  <si>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</si>
  <si>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</si>
  <si>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</si>
  <si>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</si>
  <si>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</si>
  <si>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</si>
  <si>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</si>
  <si>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</si>
  <si>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</si>
  <si>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</si>
  <si>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</si>
  <si>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</si>
  <si>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</si>
  <si>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</si>
  <si>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</si>
  <si>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</si>
  <si>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</si>
  <si>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</si>
  <si>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</si>
  <si>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</si>
  <si>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</si>
  <si>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</si>
  <si>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</si>
  <si>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</si>
  <si>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</si>
  <si>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</si>
  <si>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</si>
  <si>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</si>
  <si>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</si>
  <si>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</si>
  <si>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</si>
  <si>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</si>
  <si>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</si>
  <si>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</si>
  <si>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</si>
  <si>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</si>
  <si>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</si>
  <si>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</si>
  <si>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</si>
  <si>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</si>
  <si>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</si>
  <si>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</si>
  <si>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</si>
  <si>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</si>
  <si>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</si>
  <si>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</si>
  <si>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</si>
  <si>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</si>
  <si>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</si>
  <si>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</si>
  <si>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</si>
  <si>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</si>
  <si>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</si>
  <si>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</si>
  <si>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</si>
  <si>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</si>
  <si>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</si>
  <si>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</si>
  <si>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</si>
  <si>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</si>
  <si>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</si>
  <si>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</si>
  <si>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</si>
  <si>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</si>
  <si>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</si>
  <si>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</si>
  <si>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</si>
  <si>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</si>
  <si>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</si>
  <si>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</si>
  <si>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</si>
  <si>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</si>
  <si>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</si>
  <si>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</si>
  <si>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</si>
  <si>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</si>
  <si>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</si>
  <si>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</si>
  <si>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</si>
  <si>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</si>
  <si>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</si>
  <si>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</si>
  <si>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</si>
  <si>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</si>
  <si>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</si>
  <si>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</si>
  <si>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</si>
  <si>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</si>
  <si>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</si>
  <si>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</si>
  <si>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</si>
  <si>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</si>
  <si>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</si>
  <si>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</si>
  <si>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</si>
  <si>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</si>
  <si>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</si>
  <si>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</si>
  <si>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</si>
  <si>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</si>
  <si>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</si>
  <si>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</si>
  <si>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</si>
  <si>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</si>
  <si>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</si>
  <si>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</si>
  <si>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</si>
  <si>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</si>
  <si>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</si>
  <si>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</si>
  <si>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</si>
  <si>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</si>
  <si>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</si>
  <si>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</si>
  <si>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</si>
  <si>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</si>
  <si>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</si>
  <si>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</si>
  <si>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</si>
  <si>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</si>
  <si>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</si>
  <si>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</si>
  <si>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</si>
  <si>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</si>
  <si>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</si>
  <si>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</si>
  <si>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</si>
  <si>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</si>
  <si>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</si>
  <si>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</si>
  <si>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</si>
  <si>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</si>
  <si>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</si>
  <si>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</si>
  <si>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</si>
  <si>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</si>
  <si>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</si>
  <si>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</si>
  <si>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</si>
  <si>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</si>
  <si>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</si>
  <si>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</si>
  <si>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</si>
  <si>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</si>
  <si>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</si>
  <si>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</si>
  <si>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</si>
  <si>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</si>
  <si>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</si>
  <si>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</si>
  <si>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</si>
  <si>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</si>
  <si>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</si>
  <si>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</si>
  <si>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</si>
  <si>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</si>
  <si>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</si>
  <si>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</si>
  <si>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</si>
  <si>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</si>
  <si>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</si>
  <si>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</si>
  <si>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</si>
  <si>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</si>
  <si>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</si>
  <si>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</si>
  <si>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</si>
  <si>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</si>
  <si>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</si>
  <si>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</si>
  <si>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</si>
  <si>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</si>
  <si>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</si>
  <si>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</si>
  <si>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</si>
  <si>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</si>
  <si>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</si>
  <si>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</si>
  <si>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</si>
  <si>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</si>
  <si>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</si>
  <si>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</si>
  <si>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</si>
  <si>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</si>
  <si>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</si>
  <si>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</si>
  <si>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</si>
  <si>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</si>
  <si>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</si>
  <si>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</si>
  <si>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</si>
  <si>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</si>
  <si>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</si>
  <si>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</si>
  <si>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</si>
  <si>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</si>
  <si>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</si>
  <si>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</si>
  <si>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</si>
  <si>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</si>
  <si>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</si>
  <si>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</si>
  <si>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</si>
  <si>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</si>
  <si>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</si>
  <si>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</si>
  <si>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</si>
  <si>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</si>
  <si>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</si>
  <si>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</si>
  <si>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</si>
  <si>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</si>
  <si>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</si>
  <si>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</si>
  <si>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</si>
  <si>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</si>
  <si>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</si>
  <si>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</si>
  <si>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</si>
  <si>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</si>
  <si>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</si>
  <si>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</si>
  <si>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</si>
  <si>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</si>
  <si>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</si>
  <si>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</si>
  <si>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</si>
  <si>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</si>
  <si>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</si>
  <si>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</si>
  <si>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</si>
  <si>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</si>
  <si>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</si>
  <si>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</si>
  <si>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</si>
  <si>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</si>
  <si>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</si>
  <si>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</si>
  <si>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</si>
  <si>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</si>
  <si>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</si>
  <si>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</si>
  <si>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</si>
  <si>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</si>
  <si>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</si>
  <si>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</si>
  <si>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</si>
  <si>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</si>
  <si>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</si>
  <si>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</si>
  <si>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</si>
  <si>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</si>
  <si>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</si>
  <si>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</si>
  <si>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</si>
  <si>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</si>
  <si>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</si>
  <si>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</si>
  <si>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</si>
  <si>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</si>
  <si>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</si>
  <si>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</si>
  <si>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</si>
  <si>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</si>
  <si>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</si>
  <si>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</si>
  <si>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</si>
  <si>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</si>
  <si>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</si>
  <si>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</si>
  <si>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</si>
  <si>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</si>
  <si>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</si>
  <si>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</si>
  <si>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</si>
  <si>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</si>
  <si>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</si>
  <si>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</si>
  <si>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</si>
  <si>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</si>
  <si>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</si>
  <si>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</si>
  <si>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</si>
  <si>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</si>
  <si>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</si>
  <si>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</si>
  <si>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</si>
  <si>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</si>
  <si>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</si>
  <si>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</si>
  <si>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</si>
  <si>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</si>
  <si>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</si>
  <si>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</si>
  <si>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</si>
  <si>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</si>
  <si>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</si>
  <si>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</si>
  <si>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</si>
  <si>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</si>
  <si>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</si>
  <si>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</si>
  <si>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</si>
  <si>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</si>
  <si>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</si>
  <si>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</si>
  <si>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</si>
  <si>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</si>
  <si>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</si>
  <si>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</si>
  <si>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</si>
  <si>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</si>
  <si>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</si>
  <si>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</si>
  <si>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</si>
  <si>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</si>
  <si>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</si>
  <si>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</si>
  <si>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</si>
  <si>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</si>
  <si>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</si>
  <si>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</si>
  <si>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</si>
  <si>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</si>
  <si>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</si>
  <si>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</si>
  <si>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</si>
  <si>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</si>
  <si>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</si>
  <si>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</si>
  <si>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</si>
  <si>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</si>
  <si>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</si>
  <si>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</si>
  <si>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</si>
  <si>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</si>
  <si>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</si>
  <si>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</si>
  <si>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</si>
  <si>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</si>
  <si>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</si>
  <si>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</si>
  <si>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</si>
  <si>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</si>
  <si>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</si>
  <si>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</si>
  <si>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</si>
  <si>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</si>
  <si>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</si>
  <si>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</si>
  <si>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</si>
  <si>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</si>
  <si>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</si>
  <si>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</si>
  <si>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</si>
  <si>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</si>
  <si>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</si>
  <si>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</si>
  <si>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</si>
  <si>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</si>
  <si>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</si>
  <si>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</si>
  <si>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</si>
  <si>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</si>
  <si>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</si>
  <si>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</si>
  <si>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</si>
  <si>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</si>
  <si>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</si>
  <si>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</si>
  <si>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</si>
  <si>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</si>
  <si>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</si>
  <si>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</si>
  <si>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</si>
  <si>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</si>
  <si>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</si>
  <si>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</si>
  <si>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</si>
  <si>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</si>
  <si>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</si>
  <si>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</si>
  <si>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</si>
  <si>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</si>
  <si>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</si>
  <si>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</si>
  <si>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</si>
  <si>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</si>
  <si>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</si>
  <si>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</si>
  <si>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</si>
  <si>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</si>
  <si>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</si>
  <si>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</si>
  <si>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</si>
  <si>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</si>
  <si>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</si>
  <si>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</si>
  <si>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</si>
  <si>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</si>
  <si>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</si>
  <si>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</si>
  <si>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</si>
  <si>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</si>
  <si>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</si>
  <si>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</si>
  <si>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</si>
  <si>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</si>
  <si>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</si>
  <si>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</si>
  <si>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</si>
  <si>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</si>
  <si>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</si>
  <si>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</si>
  <si>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</si>
  <si>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</si>
  <si>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</si>
  <si>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</si>
  <si>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</si>
  <si>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</si>
  <si>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</si>
  <si>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</si>
  <si>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</si>
  <si>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</si>
  <si>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</si>
  <si>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</si>
  <si>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</si>
  <si>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</si>
  <si>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</si>
  <si>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</si>
  <si>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</si>
  <si>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</si>
  <si>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</si>
  <si>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</si>
  <si>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</si>
  <si>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</si>
  <si>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</si>
  <si>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</si>
  <si>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</si>
  <si>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</si>
  <si>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</si>
  <si>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</si>
  <si>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</si>
  <si>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</si>
  <si>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</si>
  <si>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</si>
  <si>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</si>
  <si>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</si>
  <si>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</si>
  <si>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</si>
  <si>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</si>
  <si>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</si>
  <si>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</si>
  <si>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</si>
  <si>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</si>
  <si>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</si>
  <si>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</si>
  <si>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</si>
  <si>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</si>
  <si>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</si>
  <si>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</si>
  <si>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</si>
  <si>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</si>
  <si>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</si>
  <si>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</si>
  <si>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</si>
  <si>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</si>
  <si>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</si>
  <si>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</si>
  <si>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</si>
  <si>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</si>
  <si>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</si>
  <si>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</si>
  <si>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</si>
  <si>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</si>
  <si>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</si>
  <si>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</si>
  <si>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</si>
  <si>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</si>
  <si>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</si>
  <si>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</si>
  <si>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</si>
  <si>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</si>
  <si>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</si>
  <si>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</si>
  <si>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</si>
  <si>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</si>
  <si>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</si>
  <si>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</si>
  <si>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</si>
  <si>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</si>
  <si>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</si>
  <si>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</si>
  <si>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</si>
  <si>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</si>
  <si>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</si>
  <si>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</si>
  <si>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</si>
  <si>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</si>
  <si>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</si>
  <si>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</si>
  <si>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</si>
  <si>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</si>
  <si>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</si>
  <si>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</si>
  <si>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</si>
  <si>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</si>
  <si>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</si>
  <si>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</si>
  <si>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</si>
  <si>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</si>
  <si>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</si>
  <si>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</si>
  <si>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</si>
  <si>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</si>
  <si>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</si>
  <si>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</si>
  <si>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</si>
  <si>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</si>
  <si>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</si>
  <si>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</si>
  <si>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</si>
  <si>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</si>
  <si>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</si>
  <si>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</si>
  <si>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</si>
  <si>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</si>
  <si>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</si>
  <si>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</si>
  <si>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</si>
  <si>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</si>
  <si>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</si>
  <si>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</si>
  <si>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</si>
  <si>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</si>
  <si>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</si>
  <si>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</si>
  <si>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</si>
  <si>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</si>
  <si>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</si>
  <si>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</si>
  <si>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</si>
  <si>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</si>
  <si>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</si>
  <si>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</si>
  <si>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</si>
  <si>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</si>
  <si>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</si>
  <si>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</si>
  <si>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</si>
  <si>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</si>
  <si>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</si>
  <si>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</si>
  <si>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</si>
  <si>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</si>
  <si>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</si>
  <si>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</si>
  <si>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</si>
  <si>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</si>
  <si>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</si>
  <si>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</si>
  <si>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</si>
  <si>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</si>
  <si>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</si>
  <si>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</si>
  <si>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</si>
  <si>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</si>
  <si>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</si>
  <si>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</si>
  <si>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</si>
  <si>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</si>
  <si>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</si>
  <si>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</si>
  <si>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</si>
  <si>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</si>
  <si>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</si>
  <si>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</si>
  <si>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</si>
  <si>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</si>
  <si>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</si>
  <si>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</si>
  <si>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</si>
  <si>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</si>
  <si>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</si>
  <si>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</si>
  <si>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</si>
  <si>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</si>
  <si>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</si>
  <si>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</si>
  <si>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</si>
  <si>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</si>
  <si>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</si>
  <si>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</si>
  <si>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</si>
  <si>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</si>
  <si>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</si>
  <si>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</si>
  <si>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</si>
  <si>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</si>
  <si>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</si>
  <si>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</si>
  <si>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</si>
  <si>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</si>
  <si>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</si>
  <si>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</si>
  <si>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</si>
  <si>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</si>
  <si>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</si>
  <si>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</si>
  <si>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</si>
  <si>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</si>
  <si>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</si>
  <si>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</si>
  <si>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</si>
  <si>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</si>
  <si>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</si>
  <si>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</si>
  <si>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</si>
  <si>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</si>
  <si>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</si>
  <si>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</si>
  <si>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</si>
  <si>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</si>
  <si>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</si>
  <si>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</si>
  <si>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</si>
  <si>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</si>
  <si>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</si>
  <si>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</si>
  <si>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</si>
  <si>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</si>
  <si>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</si>
  <si>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</si>
  <si>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</si>
  <si>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</si>
  <si>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</si>
  <si>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</si>
  <si>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</si>
  <si>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</si>
  <si>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</si>
  <si>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</si>
  <si>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</si>
  <si>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</si>
  <si>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</si>
  <si>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</si>
  <si>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</si>
  <si>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</si>
  <si>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</si>
  <si>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</si>
  <si>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</si>
  <si>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</si>
  <si>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</si>
  <si>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</si>
  <si>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</si>
  <si>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</si>
  <si>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</si>
  <si>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</si>
  <si>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</si>
  <si>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</si>
  <si>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</si>
  <si>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</si>
  <si>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</si>
  <si>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</si>
  <si>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</si>
  <si>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</si>
  <si>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</si>
  <si>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</si>
  <si>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</si>
  <si>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</si>
  <si>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</si>
  <si>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</si>
  <si>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</si>
  <si>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</si>
  <si>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</si>
  <si>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</si>
  <si>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</si>
  <si>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</si>
  <si>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</si>
  <si>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</si>
  <si>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</si>
  <si>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</si>
  <si>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</si>
  <si>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</si>
  <si>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</si>
  <si>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</si>
  <si>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</si>
  <si>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</si>
  <si>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</si>
  <si>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</si>
  <si>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</si>
  <si>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</si>
  <si>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</si>
  <si>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</si>
  <si>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</si>
  <si>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</si>
  <si>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</si>
  <si>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</si>
  <si>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</si>
  <si>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</si>
  <si>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</si>
  <si>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</si>
  <si>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</si>
  <si>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</si>
  <si>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</si>
  <si>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</si>
  <si>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</si>
  <si>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</si>
  <si>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</si>
  <si>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</si>
  <si>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</si>
  <si>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</si>
  <si>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</si>
  <si>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</si>
  <si>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</si>
  <si>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</si>
  <si>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</si>
  <si>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</si>
  <si>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</si>
  <si>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</si>
  <si>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</si>
  <si>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</si>
  <si>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</si>
  <si>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</si>
  <si>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</si>
  <si>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</si>
  <si>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</si>
  <si>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</si>
  <si>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</si>
  <si>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</si>
  <si>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</si>
  <si>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</si>
  <si>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</si>
  <si>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</si>
  <si>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</si>
  <si>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</si>
  <si>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</si>
  <si>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</si>
  <si>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</si>
  <si>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</si>
  <si>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</si>
  <si>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</si>
  <si>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</si>
  <si>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</si>
  <si>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</si>
  <si>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</si>
  <si>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</si>
  <si>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</si>
  <si>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</si>
  <si>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</si>
  <si>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</si>
  <si>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</si>
  <si>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</si>
  <si>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</si>
  <si>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</si>
  <si>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</si>
  <si>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</si>
  <si>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</si>
  <si>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</si>
  <si>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</si>
  <si>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</si>
  <si>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</si>
  <si>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</si>
  <si>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</si>
  <si>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</si>
  <si>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</si>
  <si>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</si>
  <si>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</si>
  <si>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</si>
  <si>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</si>
  <si>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</si>
  <si>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</si>
  <si>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</si>
  <si>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</si>
  <si>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</si>
  <si>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</si>
  <si>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</si>
  <si>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</si>
  <si>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</si>
  <si>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</si>
  <si>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</si>
  <si>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</si>
  <si>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</si>
  <si>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</si>
  <si>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</si>
  <si>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</si>
  <si>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</si>
  <si>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</si>
  <si>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</si>
  <si>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</si>
  <si>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</si>
  <si>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</si>
  <si>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</si>
  <si>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</si>
  <si>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</si>
  <si>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</si>
  <si>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</si>
  <si>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</si>
  <si>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</si>
  <si>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</si>
  <si>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</si>
  <si>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</si>
  <si>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</si>
  <si>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</si>
  <si>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</si>
  <si>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</si>
  <si>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</si>
  <si>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</si>
  <si>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</si>
  <si>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</si>
  <si>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</si>
  <si>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</si>
  <si>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</si>
  <si>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</si>
  <si>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</si>
  <si>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</si>
  <si>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</si>
  <si>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</si>
  <si>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</si>
  <si>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</si>
  <si>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</si>
  <si>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</si>
  <si>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</si>
  <si>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</si>
  <si>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</si>
  <si>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</si>
  <si>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</si>
  <si>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</si>
  <si>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</si>
  <si>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</si>
  <si>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</si>
  <si>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</si>
  <si>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</si>
  <si>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</si>
  <si>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</si>
  <si>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</si>
  <si>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</si>
  <si>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</si>
  <si>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</si>
  <si>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</si>
  <si>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</si>
  <si>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</si>
  <si>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</si>
  <si>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</si>
  <si>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</si>
  <si>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</si>
  <si>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</si>
  <si>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</si>
  <si>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</si>
  <si>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</si>
  <si>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</si>
  <si>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</si>
  <si>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</si>
  <si>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</si>
  <si>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</si>
  <si>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</si>
  <si>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</si>
  <si>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</si>
  <si>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</si>
  <si>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</si>
  <si>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</si>
  <si>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</si>
  <si>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</si>
  <si>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</si>
  <si>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</si>
  <si>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</si>
  <si>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</si>
  <si>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</si>
  <si>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</si>
  <si>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</si>
  <si>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</si>
  <si>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</si>
  <si>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</si>
  <si>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</si>
  <si>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</si>
  <si>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</si>
  <si>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</si>
  <si>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</si>
  <si>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</si>
  <si>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</si>
  <si>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</si>
  <si>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</si>
  <si>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</si>
  <si>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</si>
  <si>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</si>
  <si>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</si>
  <si>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</si>
  <si>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</si>
  <si>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</si>
  <si>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</si>
  <si>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</si>
  <si>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</si>
  <si>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</si>
  <si>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</si>
  <si>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</si>
  <si>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</si>
  <si>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</si>
  <si>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</si>
  <si>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</si>
  <si>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</si>
  <si>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</si>
  <si>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</si>
  <si>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</si>
  <si>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</si>
  <si>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</si>
  <si>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</si>
  <si>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</si>
  <si>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</si>
  <si>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</si>
  <si>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</si>
  <si>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</si>
  <si>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</si>
  <si>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</si>
  <si>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</si>
  <si>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</si>
  <si>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</si>
  <si>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</si>
  <si>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</si>
  <si>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</si>
  <si>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</si>
  <si>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</si>
  <si>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</si>
  <si>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</si>
  <si>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</si>
  <si>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</si>
  <si>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</si>
  <si>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</si>
  <si>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</si>
  <si>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</si>
  <si>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</si>
  <si>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</si>
  <si>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</si>
  <si>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</si>
  <si>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</si>
  <si>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</si>
  <si>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</si>
  <si>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</si>
  <si>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</si>
  <si>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</si>
  <si>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</si>
  <si>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</si>
  <si>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30 MIN </t>
  </si>
  <si>
    <t>TT-20251010-00378 // NA</t>
  </si>
  <si>
    <t>team will check after NJR2044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</si>
</sst>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276.96250763889111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5"/>
      <c r="G3" s="164">
        <f ca="1">IFERROR(NOW()-F3,"")</f>
        <v>45939.910933564817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5"/>
      <c r="G4" s="164">
        <f ca="1">IFERROR(NOW()-F4,"")</f>
        <v>45939.910933564817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45939.910933564817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45939.910933564817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45939.910933564817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45939.910933564817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45939.910933564817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45939.910933564817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45939.910933564817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45939.910933564817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45939.910933564817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45939.910933564817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45939.910933564817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45939.910933564817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45939.910933564817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45939.910933564817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45939.910933564817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45939.910933564817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45939.910933564817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45939.910933564817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45939.910933564817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45939.910933564817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45939.910933564817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45939.910933564817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45939.910933564817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45939.910933564817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45939.910933564817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45939.910933564817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45939.910933564817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45939.910933564817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45939.910933564817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45939.910933564817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45939.910933564817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45939.910933564817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45939.910933564817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45939.910933564817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45939.910933564817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45939.910933564817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45939.910933564817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45939.910933564817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45939.910933564817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45939.910933564817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45939.910933564817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45939.910933564817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45939.910933564817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45939.910933564817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45939.910933564817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45939.910933564817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45939.910933564817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45939.910933564817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45939.910933564817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45939.910933564817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45939.910933564817</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DD1C4020-A9F5-43DE-AE9B-BF534638E98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133.18385023148585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114.91109560185578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-0.13568680555181345</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45939.910933564817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45939.910933564817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45939.910933564817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45939.910933564817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45939.910933564817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45939.910933564817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45939.910933564817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45939.910933564817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45939.910933564817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45939.910933564817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45939.910933564817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45939.910933564817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45939.910933564817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45939.910933564817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45939.910933564817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45939.910933564817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45939.910933564817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45939.910933564817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45939.910933564817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45939.910933564817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45939.910933564817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45939.910933564817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45939.910933564817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45939.910933564817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45939.910933564817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45939.910933564817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45939.910933564817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45939.910933564817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45939.910933564817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45939.910933564817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45939.910933564817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45939.910933564817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45939.910933564817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45939.910933564817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45939.910933564817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45939.910933564817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45939.910933564817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45939.910933564817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45939.910933564817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45939.910933564817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45939.910933564817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45939.910933564817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45939.910933564817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45939.910933564817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45939.910933564817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45939.910933564817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45939.910933564817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45939.910933564817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45939.910933564817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45939.910933564817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45939.910933564817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45939.910933564817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45939.910933564817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45939.910933564817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45939.910933564817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45939.910933564817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45939.910933564817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45939.910933564817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45939.910933564817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45939.910933564817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45939.910933564817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45939.910933564817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45939.910933564817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45939.910933564817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45939.910933564817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45939.910933564817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45939.910933564817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45939.910933564817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45939.910933564817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45939.910933564817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45939.910933564817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45939.910933564817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45939.910933564817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45939.910933564817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45939.910933564817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45939.910933564817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45939.910933564817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45939.910933564817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45939.910933564817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45939.910933564817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45939.910933564817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45939.910933564817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45939.910933564817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45939.910933564817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45939.910933564817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45939.910933564817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45939.910933564817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45939.910933564817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45939.910933564817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45939.910933564817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45939.910933564817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45939.910933564817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45939.910933564817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45939.910933564817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45939.910933564817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45939.910933564817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45939.910933564817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45939.910933564817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45939.910933564817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45939.910933564817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45939.910933564817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45939.910933564817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45939.910933564817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45939.910933564817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45939.910933564817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45939.910933564817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45939.910933564817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45939.910933564817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45939.910933564817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45939.910933564817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45939.910933564817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45939.910933564817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45939.910933564817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45939.910933564817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45939.910933564817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45939.910933564817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45939.910933564817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45939.910933564817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45939.910933564817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45939.910933564817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45939.910933564817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45939.910933564817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45939.910933564817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45939.910933564817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45939.910933564817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45939.910933564817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45939.910933564817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45939.910933564817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45939.910933564817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45939.910933564817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45939.910933564817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45939.910933564817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45939.910933564817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45939.910933564817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45939.910933564817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45939.910933564817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45939.910933564817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45939.910933564817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45939.910933564817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45939.910933564817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45939.910933564817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45939.910933564817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45939.910933564817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45939.910933564817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45939.910933564817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45939.910933564817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45939.910933564817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45939.910933564817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45939.910933564817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45939.910933564817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45939.910933564817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45939.910933564817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45939.910933564817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45939.910933564817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45939.910933564817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45939.910933564817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45939.910933564817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45939.910933564817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45939.910933564817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45939.910933564817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45939.910933564817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45939.910933564817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45939.910933564817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45939.910933564817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45939.910933564817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45939.910933564817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45939.910933564817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45939.910933564817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45939.910933564817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45939.910933564817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45939.910933564817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45939.910933564817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45939.910933564817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45939.910933564817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45939.910933564817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45939.910933564817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45939.910933564817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45939.910933564817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45939.910933564817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45939.910933564817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45939.910933564817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45939.910933564817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45939.910933564817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45939.910933564817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45939.910933564817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45939.910933564817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45939.910933564817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45939.910933564817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45939.910933564817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45939.910933564817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45939.910933564817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45939.910933564817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45939.910933564817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45939.910933564817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45939.910933564817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45939.910933564817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45939.910933564817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45939.910933564817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45939.910933564817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45939.910933564817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45939.910933564817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45939.910933564817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45939.910933564817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45939.910933564817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45939.910933564817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45939.910933564817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45939.910933564817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45939.910933564817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45939.910933564817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45939.910933564817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45939.910933564817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45939.910933564817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45939.910933564817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45939.910933564817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45939.910933564817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45939.910933564817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45939.910933564817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45939.910933564817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45939.910933564817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45939.910933564817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45939.910933564817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45939.910933564817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45939.910933564817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45939.910933564817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45939.910933564817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45939.910933564817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45939.910933564817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45939.910933564817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45939.910933564817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45939.910933564817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45939.910933564817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45939.910933564817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45939.910933564817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45939.910933564817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45939.910933564817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45939.910933564817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45939.910933564817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45939.910933564817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45939.910933564817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45939.910933564817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45939.910933564817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45939.910933564817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45939.910933564817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45939.910933564817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45939.910933564817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45939.910933564817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45939.910933564817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45939.910933564817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45939.910933564817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45939.910933564817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45939.910933564817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45939.910933564817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45939.910933564817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45939.910933564817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45939.910933564817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45939.910933564817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45939.910933564817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45939.910933564817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45939.910933564817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45939.910933564817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45939.910933564817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45939.910933564817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45939.910933564817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45939.910933564817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45939.910933564817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45939.910933564817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45939.910933564817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45939.910933564817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45939.910933564817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45939.910933564817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45939.910933564817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45939.910933564817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45939.910933564817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45939.910933564817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45939.910933564817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45939.910933564817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45939.910933564817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45939.910933564817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45939.910933564817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45939.910933564817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45939.910933564817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45939.910933564817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45939.910933564817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45939.910933564817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45939.910933564817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45939.910933564817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45939.910933564817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45939.910933564817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45939.910933564817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45939.910933564817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45939.910933564817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45939.910933564817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45939.910933564817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45939.910933564817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45939.910933564817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45939.910933564817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45939.910933564817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45939.910933564817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45939.910933564817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45939.910933564817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45939.910933564817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45939.910933564817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45939.910933564817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45939.910933564817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45939.910933564817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45939.910933564817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45939.910933564817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45939.910933564817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45939.910933564817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45939.910933564817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45939.910933564817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45939.910933564817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45939.910933564817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45939.910933564817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45939.910933564817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45939.910933564817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45939.910933564817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45939.910933564817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45939.910933564817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45939.910933564817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45939.910933564817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45939.910933564817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45939.910933564817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45939.910933564817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45939.910933564817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45939.910933564817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45939.910933564817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45939.910933564817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45939.910933564817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45939.910933564817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45939.910933564817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45939.910933564817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45939.910933564817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45939.910933564817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45939.910933564817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45939.910933564817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45939.910933564817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45939.910933564817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45939.910933564817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45939.910933564817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45939.910933564817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45939.910933564817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45939.910933564817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45939.910933564817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45939.910933564817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45939.910933564817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45939.910933564817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45939.910933564817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45939.910933564817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45939.910933564817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45939.910933564817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45939.910933564817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45939.910933564817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45939.910933564817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45939.910933564817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45939.910933564817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45939.910933564817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45939.910933564817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45939.910933564817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45939.910933564817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45939.910933564817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45939.910933564817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45939.910933564817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45939.910933564817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45939.910933564817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45939.910933564817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45939.910933564817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45939.910933564817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45939.910933564817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45939.910933564817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45939.910933564817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45939.910933564817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45939.910933564817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45939.910933564817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45939.910933564817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45939.910933564817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45939.910933564817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45939.910933564817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45939.910933564817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45939.910933564817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45939.910933564817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45939.910933564817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45939.910933564817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45939.910933564817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45939.910933564817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45939.910933564817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45939.910933564817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45939.910933564817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45939.910933564817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45939.910933564817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45939.910933564817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45939.910933564817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45939.910933564817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45939.910933564817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45939.910933564817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45939.910933564817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45939.910933564817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45939.910933564817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45939.910933564817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45939.910933564817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45939.910933564817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45939.910933564817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45939.910933564817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45939.910933564817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45939.910933564817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45939.910933564817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45939.910933564817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45939.910933564817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45939.910933564817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45939.910933564817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45939.910933564817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45939.910933564817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45939.910933564817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45939.910933564817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45939.910933564817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45939.910933564817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45939.910933564817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45939.910933564817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45939.910933564817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45939.910933564817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45939.910933564817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45939.910933564817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45939.910933564817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45939.910933564817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45939.910933564817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45939.910933564817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45939.910933564817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45939.910933564817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45939.910933564817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45939.910933564817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45939.910933564817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45939.910933564817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45939.910933564817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45939.910933564817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45939.910933564817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45939.910933564817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45939.910933564817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45939.910933564817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45939.910933564817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45939.910933564817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45939.910933564817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45939.910933564817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45939.910933564817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45939.910933564817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45939.910933564817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45939.910933564817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45939.910933564817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45939.910933564817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45939.910933564817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45939.910933564817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45939.910933564817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45939.910933564817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45939.910933564817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45939.910933564817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45939.910933564817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45939.910933564817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45939.910933564817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45939.910933564817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45939.910933564817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45939.910933564817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45939.910933564817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45939.910933564817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45939.910933564817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45939.910933564817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45939.910933564817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45939.910933564817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45939.910933564817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45939.910933564817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45939.910933564817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45939.910933564817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45939.910933564817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45939.910933564817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45939.910933564817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45939.910933564817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45939.910933564817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45939.910933564817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45939.910933564817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45939.910933564817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45939.910933564817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45939.910933564817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45939.910933564817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45939.910933564817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45939.910933564817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45939.910933564817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45939.910933564817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45939.910933564817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45939.910933564817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45939.910933564817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45939.910933564817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45939.910933564817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45939.910933564817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45939.910933564817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45939.910933564817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45939.910933564817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45939.910933564817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45939.910933564817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45939.910933564817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45939.910933564817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45939.910933564817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45939.910933564817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45939.910933564817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45939.910933564817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45939.910933564817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45939.910933564817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45939.910933564817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45939.910933564817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45939.910933564817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45939.910933564817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45939.910933564817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45939.910933564817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45939.910933564817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45939.910933564817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45939.910933564817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45939.910933564817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45939.910933564817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45939.910933564817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45939.910933564817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45939.910933564817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45939.910933564817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45939.910933564817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45939.910933564817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45939.910933564817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45939.910933564817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45939.910933564817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45939.910933564817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45939.910933564817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45939.910933564817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45939.910933564817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45939.910933564817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45939.910933564817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45939.910933564817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45939.910933564817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45939.910933564817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45939.910933564817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45939.910933564817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45939.910933564817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45939.910933564817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45939.910933564817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45939.910933564817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45939.910933564817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45939.910933564817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45939.910933564817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45939.910933564817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45939.910933564817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45939.910933564817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45939.910933564817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45939.910933564817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45939.910933564817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45939.910933564817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45939.910933564817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45939.910933564817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45939.910933564817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45939.910933564817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45939.910933564817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45939.910933564817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45939.910933564817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45939.910933564817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45939.910933564817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45939.910933564817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45939.910933564817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45939.910933564817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45939.910933564817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45939.910933564817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45939.910933564817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45939.910933564817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45939.910933564817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45939.910933564817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45939.910933564817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45939.910933564817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45939.910933564817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45939.910933564817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45939.910933564817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45939.910933564817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45939.910933564817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45939.910933564817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45939.910933564817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45939.910933564817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45939.910933564817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45939.910933564817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45939.910933564817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45939.910933564817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45939.910933564817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45939.910933564817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45939.910933564817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45939.910933564817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45939.910933564817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45939.910933564817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45939.910933564817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45939.910933564817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45939.910933564817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45939.910933564817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45939.910933564817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45939.910933564817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45939.910933564817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45939.910933564817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45939.910933564817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45939.910933564817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45939.910933564817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45939.910933564817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45939.910933564817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45939.910933564817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45939.910933564817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45939.910933564817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45939.910933564817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45939.910933564817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45939.910933564817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45939.910933564817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45939.910933564817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45939.910933564817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45939.910933564817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45939.910933564817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45939.910933564817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45939.910933564817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45939.910933564817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45939.910933564817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45939.910933564817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45939.910933564817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45939.910933564817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45939.910933564817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45939.910933564817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45939.910933564817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45939.910933564817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45939.910933564817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45939.910933564817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45939.910933564817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45939.910933564817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45939.910933564817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45939.910933564817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45939.910933564817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45939.910933564817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45939.910933564817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45939.910933564817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45939.910933564817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45939.910933564817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45939.910933564817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45939.910933564817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45939.910933564817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45939.910933564817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45939.910933564817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45939.910933564817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45939.910933564817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45939.910933564817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45939.910933564817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45939.910933564817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45939.910933564817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45939.910933564817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45939.910933564817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45939.910933564817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45939.910933564817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45939.910933564817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45939.910933564817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45939.910933564817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45939.910933564817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45939.910933564817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45939.910933564817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45939.910933564817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45939.910933564817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45939.910933564817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45939.910933564817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45939.910933564817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45939.910933564817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45939.910933564817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45939.910933564817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45939.910933564817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45939.910933564817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45939.910933564817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45939.910933564817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45939.910933564817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45939.910933564817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45939.910933564817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45939.910933564817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45939.910933564817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45939.910933564817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45939.910933564817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45939.910933564817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45939.910933564817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45939.910933564817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45939.910933564817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45939.910933564817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45939.910933564817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45939.910933564817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45939.910933564817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45939.910933564817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45939.910933564817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45939.910933564817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45939.910933564817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45939.910933564817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45939.910933564817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45939.910933564817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45939.910933564817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45939.910933564817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45939.910933564817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45939.910933564817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45939.910933564817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45939.910933564817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45939.910933564817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45939.910933564817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45939.910933564817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45939.910933564817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45939.910933564817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45939.910933564817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45939.910933564817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45939.910933564817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45939.910933564817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45939.910933564817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45939.910933564817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45939.910933564817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45939.910933564817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45939.910933564817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45939.910933564817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45939.910933564817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45939.910933564817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45939.910933564817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45939.910933564817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45939.910933564817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45939.910933564817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45939.910933564817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45939.910933564817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45939.910933564817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45939.910933564817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45939.910933564817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45939.910933564817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45939.910933564817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45939.910933564817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45939.910933564817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45939.910933564817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45939.910933564817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45939.910933564817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45939.910933564817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45939.910933564817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45939.910933564817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45939.910933564817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45939.910933564817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45939.910933564817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45939.910933564817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45939.910933564817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45939.910933564817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45939.910933564817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45939.910933564817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45939.910933564817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45939.910933564817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45939.910933564817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45939.910933564817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45939.910933564817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45939.910933564817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45939.910933564817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45939.910933564817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45939.910933564817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45939.910933564817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45939.910933564817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45939.910933564817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45939.910933564817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45939.910933564817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45939.910933564817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45939.910933564817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45939.910933564817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45939.910933564817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45939.910933564817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45939.910933564817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45939.910933564817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45939.910933564817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45939.910933564817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45939.910933564817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45939.910933564817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45939.910933564817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45939.910933564817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45939.910933564817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45939.910933564817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45939.910933564817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45939.910933564817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45939.910933564817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45939.910933564817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45939.910933564817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45939.910933564817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45939.910933564817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45939.910933564817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45939.910933564817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45939.910933564817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45939.910933564817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45939.910933564817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45939.910933564817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45939.910933564817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45939.910933564817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45939.910933564817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45939.910933564817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45939.910933564817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45939.910933564817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45939.910933564817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45939.910933564817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45939.910933564817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45939.910933564817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45939.910933564817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45939.910933564817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45939.910933564817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45939.910933564817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45939.910933564817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45939.910933564817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45939.910933564817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45939.910933564817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45939.910933564817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45939.910933564817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45939.910933564817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45939.910933564817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45939.910933564817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45939.910933564817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45939.910933564817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45939.910933564817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45939.910933564817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45939.910933564817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45939.910933564817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45939.910933564817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45939.910933564817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45939.910933564817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45939.910933564817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45939.910933564817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45939.910933564817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45939.910933564817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45939.910933564817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45939.910933564817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45939.910933564817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45939.910933564817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45939.910933564817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45939.910933564817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45939.910933564817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45939.910933564817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45939.910933564817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45939.910933564817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45939.910933564817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45939.910933564817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45939.910933564817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45939.910933564817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45939.910933564817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45939.910933564817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45939.910933564817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45939.910933564817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45939.910933564817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45939.910933564817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45939.910933564817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45939.910933564817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45939.910933564817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45939.910933564817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45939.910933564817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45939.910933564817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45939.910933564817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45939.910933564817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45939.910933564817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45939.910933564817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45939.910933564817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45939.910933564817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45939.910933564817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45939.910933564817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45939.910933564817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45939.910933564817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45939.910933564817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45939.910933564817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45939.910933564817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45939.910933564817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45939.910933564817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45939.910933564817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45939.910933564817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45939.910933564817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45939.910933564817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45939.910933564817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45939.910933564817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45939.910933564817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45939.910933564817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45939.910933564817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45939.910933564817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45939.910933564817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45939.910933564817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45939.910933564817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45939.910933564817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45939.910933564817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45939.910933564817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45939.910933564817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45939.910933564817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45939.910933564817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45939.910933564817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45939.910933564817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45939.910933564817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45939.910933564817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45939.910933564817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45939.910933564817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45939.910933564817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45939.910933564817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45939.910933564817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45939.910933564817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45939.910933564817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45939.910933564817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45939.910933564817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45939.910933564817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45939.910933564817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45939.910933564817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45939.910933564817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45939.910933564817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45939.910933564817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45939.910933564817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45939.910933564817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45939.910933564817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45939.910933564817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45939.910933564817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45939.910933564817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45939.910933564817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45939.910933564817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45939.910933564817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45939.910933564817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45939.910933564817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45939.910933564817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45939.910933564817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45939.910933564817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45939.910933564817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45939.910933564817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45939.910933564817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45939.910933564817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45939.910933564817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45939.910933564817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45939.910933564817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45939.910933564817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45939.910933564817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45939.910933564817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45939.910933564817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45939.910933564817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45939.910933564817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45939.910933564817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45939.910933564817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45939.910933564817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45939.910933564817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45939.910933564817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45939.910933564817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45939.910933564817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45939.910933564817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45939.910933564817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45939.910933564817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45939.910933564817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45939.910933564817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45939.910933564817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45939.910933564817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45939.910933564817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45939.910933564817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45939.910933564817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45939.910933564817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45939.910933564817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45939.910933564817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45939.910933564817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45939.910933564817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45939.910933564817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45939.910933564817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45939.910933564817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45939.910933564817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45939.910933564817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45939.910933564817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45939.910933564817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45939.910933564817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45939.910933564817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45939.910933564817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45939.910933564817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45939.910933564817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45939.910933564817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45939.910933564817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45939.910933564817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45939.910933564817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45939.910933564817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45939.910933564817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45939.910933564817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45939.910933564817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45939.910933564817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45939.910933564817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45939.910933564817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45939.910933564817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45939.910933564817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45939.910933564817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45939.910933564817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45939.910933564817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45939.910933564817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45939.910933564817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45939.910933564817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45939.910933564817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45939.910933564817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45939.910933564817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45939.910933564817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45939.910933564817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45939.910933564817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45939.910933564817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45939.910933564817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45939.910933564817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45939.910933564817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45939.910933564817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45939.910933564817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45939.910933564817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45939.910933564817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45939.910933564817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45939.910933564817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45939.910933564817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45939.910933564817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45939.910933564817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45939.910933564817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45939.910933564817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45939.910933564817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45939.910933564817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45939.910933564817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45939.910933564817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45939.910933564817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45939.910933564817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45939.910933564817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45939.910933564817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45939.910933564817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45939.910933564817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45939.910933564817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45939.910933564817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45939.910933564817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45939.910933564817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45939.910933564817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45939.910933564817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45939.910933564817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45939.910933564817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45939.910933564817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45939.910933564817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45939.910933564817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45939.910933564817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45939.910933564817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45939.910933564817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45939.910933564817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45939.910933564817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45939.910933564817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45939.910933564817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45939.910933564817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45939.910933564817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45939.910933564817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45939.910933564817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45939.910933564817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45939.910933564817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45939.910933564817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45939.910933564817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45939.910933564817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45939.910933564817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45939.910933564817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45939.910933564817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45939.910933564817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45939.910933564817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45939.910933564817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45939.910933564817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45939.910933564817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45939.910933564817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45939.910933564817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45939.910933564817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45939.910933564817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45939.910933564817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45939.910933564817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45939.910933564817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45939.910933564817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45939.910933564817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45939.910933564817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45939.910933564817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45939.910933564817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45939.910933564817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45939.910933564817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45939.910933564817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45939.910933564817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45939.910933564817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45939.910933564817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45939.910933564817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45939.910933564817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45939.910933564817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45939.910933564817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45939.910933564817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45939.910933564817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45939.910933564817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45939.910933564817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45939.910933564817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45939.910933564817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45939.910933564817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45939.910933564817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45939.910933564817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45939.910933564817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45939.910933564817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45939.910933564817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45939.910933564817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45939.910933564817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45939.910933564817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45939.910933564817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45939.910933564817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45939.910933564817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45939.910933564817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45939.910933564817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45939.910933564817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45939.910933564817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45939.910933564817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45939.910933564817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45939.910933564817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45939.910933564817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45939.910933564817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45939.910933564817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45939.910933564817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45939.910933564817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45939.910933564817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45939.910933564817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45939.910933564817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45939.910933564817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45939.910933564817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45939.910933564817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45939.910933564817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45939.910933564817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45939.910933564817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45939.910933564817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45939.910933564817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45939.910933564817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45939.910933564817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45939.910933564817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45939.910933564817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45939.910933564817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45939.910933564817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45939.910933564817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45939.910933564817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45939.910933564817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45939.910933564817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45939.910933564817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45939.910933564817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45939.910933564817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45939.910933564817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45939.910933564817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45939.910933564817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45939.910933564817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45939.910933564817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45939.910933564817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45939.910933564817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45939.910933564817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45939.910933564817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45939.910933564817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45939.910933564817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45939.910933564817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45939.910933564817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45939.910933564817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45939.910933564817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45939.910933564817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45939.910933564817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45939.910933564817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45939.910933564817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45939.910933564817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45939.910933564817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45939.910933564817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45939.910933564817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45939.910933564817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45939.910933564817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45939.910933564817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45939.910933564817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45939.910933564817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45939.910933564817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45939.910933564817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45939.910933564817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45939.910933564817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45939.910933564817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45939.910933564817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45939.910933564817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45939.910933564817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45939.910933564817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45939.910933564817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45939.910933564817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45939.910933564817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45939.910933564817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45939.910933564817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45939.910933564817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45939.910933564817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45939.910933564817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45939.910933564817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45939.910933564817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45939.910933564817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45939.910933564817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45939.910933564817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45939.910933564817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45939.910933564817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45939.910933564817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45939.910933564817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45939.910933564817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45939.910933564817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45939.910933564817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45939.910933564817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45939.910933564817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45939.910933564817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45939.910933564817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45939.910933564817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45939.910933564817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45939.910933564817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45939.910933564817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45939.910933564817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45939.910933564817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45939.910933564817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45939.910933564817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45939.910933564817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45939.910933564817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45939.910933564817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45939.910933564817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45939.910933564817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45939.910933564817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45939.910933564817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45939.910933564817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45939.910933564817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45939.910933564817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45939.910933564817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45939.910933564817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45939.910933564817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45939.910933564817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45939.910933564817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45939.910933564817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45939.910933564817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45939.910933564817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45939.910933564817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45939.910933564817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45939.910933564817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45939.910933564817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45939.910933564817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45939.910933564817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45939.910933564817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45939.910933564817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45939.910933564817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45939.910933564817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45939.910933564817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45939.910933564817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45939.910933564817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45939.910933564817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45939.910933564817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45939.910933564817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45939.910933564817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45939.910933564817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45939.910933564817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45939.910933564817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45939.910933564817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45939.910933564817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45939.910933564817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45939.910933564817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45939.910933564817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45939.910933564817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45939.910933564817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45939.910933564817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45939.910933564817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45939.910933564817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45939.910933564817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45939.910933564817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45939.910933564817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45939.910933564817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45939.910933564817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45939.910933564817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45939.910933564817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45939.910933564817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45939.910933564817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45939.910933564817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45939.910933564817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45939.910933564817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45939.910933564817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45939.910933564817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45939.910933564817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45939.910933564817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45939.910933564817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45939.910933564817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45939.910933564817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45939.910933564817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45939.910933564817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45939.910933564817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45939.910933564817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45939.910933564817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45939.910933564817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45939.910933564817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45939.910933564817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45939.910933564817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45939.910933564817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45939.910933564817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45939.910933564817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45939.910933564817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45939.910933564817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45939.910933564817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45939.910933564817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45939.910933564817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45939.910933564817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45939.910933564817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45939.910933564817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45939.910933564817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45939.910933564817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45939.910933564817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45939.910933564817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45939.910933564817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45939.910933564817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45939.910933564817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45939.910933564817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45939.910933564817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45939.910933564817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45939.910933564817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45939.910933564817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45939.910933564817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45939.910933564817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45939.910933564817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45939.910933564817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45939.910933564817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45939.910933564817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45939.910933564817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45939.910933564817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45939.910933564817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45939.910933564817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45939.910933564817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45939.910933564817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45939.910933564817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45939.910933564817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45939.910933564817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45939.910933564817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45939.910933564817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45939.910933564817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45939.910933564817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45939.910933564817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45939.910933564817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45939.910933564817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45939.910933564817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45939.910933564817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45939.910933564817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45939.910933564817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45939.910933564817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45939.910933564817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45939.910933564817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45939.910933564817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45939.910933564817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45939.910933564817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45939.910933564817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45939.910933564817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45939.910933564817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45939.910933564817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45939.910933564817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45939.910933564817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45939.910933564817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45939.910933564817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45939.910933564817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45939.910933564817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45939.910933564817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45939.910933564817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45939.910933564817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45939.910933564817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45939.910933564817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45939.910933564817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45939.910933564817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45939.910933564817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45939.910933564817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45939.910933564817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45939.910933564817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45939.910933564817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45939.910933564817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45939.910933564817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45939.910933564817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45939.910933564817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45939.910933564817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45939.910933564817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45939.910933564817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45939.910933564817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45939.910933564817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45939.910933564817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45939.910933564817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45939.910933564817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45939.910933564817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45939.910933564817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45939.910933564817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45939.910933564817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45939.910933564817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45939.910933564817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45939.910933564817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45939.910933564817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45939.910933564817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45939.910933564817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45939.910933564817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45939.910933564817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45939.910933564817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45939.910933564817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45939.910933564817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45939.910933564817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45939.910933564817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236.43021597222105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0.35368819444556721</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-0.35180949074128876</v>
      </c>
      <c r="H4" s="131">
        <v>45940.256990740738</v>
      </c>
      <c r="I4" s="127" t="str">
        <f>IFERROR(VLOOKUP(D4,DB!A:F,6,0),"")</f>
        <v>Generator-SG</v>
      </c>
      <c r="J4" s="127" t="str">
        <f>IFERROR(VLOOKUP(D4,DB!A:G,7,0),"")</f>
        <v>Vandalized</v>
      </c>
      <c r="K4" s="133" t="s">
        <v>39059</v>
      </c>
      <c r="L4" s="129" t="str">
        <f>IFERROR(VLOOKUP(D4,DB!A:I,9,0),"")</f>
        <v>Latis</v>
      </c>
    </row>
    <row r="5" spans="1:16" ht="15" customHeight="1">
      <c r="A5" s="127"/>
      <c r="B5" s="127" t="str">
        <f>IFERROR(VLOOKUP(D5,DB!A:K,11,0),"")</f>
        <v/>
      </c>
      <c r="C5" s="128"/>
      <c r="D5" s="129"/>
      <c r="E5" s="104"/>
      <c r="F5" s="131"/>
      <c r="G5" s="132">
        <f ca="1">IFERROR(NOW()-F5,"")</f>
        <v>45939.910933564817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45939.910933564817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45939.910933564817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45939.910933564817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45939.910933564817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45939.910933564817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45939.910933564817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45939.910933564817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45939.910933564817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45939.910933564817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45939.910933564817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45939.910933564817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45939.910933564817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45939.910933564817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45939.910933564817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45939.910933564817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45939.910933564817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45939.910933564817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45939.910933564817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45939.910933564817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45939.910933564817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45939.910933564817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45939.910933564817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45939.910933564817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45939.910933564817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45939.910933564817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45939.910933564817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45939.910933564817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45939.910933564817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45939.910933564817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45939.910933564817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45939.910933564817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45939.910933564817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45939.910933564817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45939.910933564817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45939.910933564817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45939.910933564817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45939.910933564817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45939.910933564817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45939.910933564817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45939.910933564817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45939.910933564817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45939.910933564817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45939.910933564817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45939.910933564817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45939.910933564817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45939.910933564817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45939.910933564817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45939.910933564817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45939.910933564817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45939.910933564817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45939.910933564817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45939.910933564817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45939.910933564817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45939.910933564817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45939.910933564817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45939.910933564817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45939.910933564817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45939.910933564817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45939.910933564817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45939.910933564817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45939.910933564817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45939.910933564817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45939.910933564817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45939.910933564817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45939.910933564817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45939.910933564817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45939.910933564817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45939.910933564817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45939.910933564817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45939.910933564817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45939.910933564817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45939.910933564817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45939.910933564817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45939.910933564817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45939.910933564817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45939.910933564817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45939.910933564817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45939.910933564817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45939.910933564817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45939.910933564817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45939.910933564817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45939.910933564817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45939.910933564817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45939.910933564817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45939.910933564817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45939.910933564817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45939.910933564817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45939.910933564817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45939.910933564817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45939.910933564817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45939.910933564817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45939.910933564817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45939.910933564817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45939.910933564817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45939.910933564817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45939.910933564817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45939.910933564817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45939.910933564817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45939.910933564817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45939.910933564817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45939.910933564817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45939.910933564817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45939.910933564817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45939.910933564817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45939.910933564817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45939.910933564817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45939.910933564817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45939.910933564817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45939.910933564817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45939.910933564817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45939.910933564817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45939.910933564817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45939.910933564817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45939.910933564817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45939.910933564817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45939.910933564817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45939.910933564817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45939.910933564817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45939.910933564817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45939.910933564817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45939.910933564817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45939.910933564817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45939.910933564817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45939.910933564817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45939.910933564817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45939.910933564817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45939.910933564817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45939.910933564817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45939.910933564817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45939.910933564817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45939.910933564817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45939.910933564817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45939.910933564817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45939.910933564817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45939.910933564817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45939.910933564817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45939.910933564817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45939.910933564817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45939.910933564817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45939.910933564817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45939.910933564817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45939.910933564817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45939.910933564817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45939.910933564817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45939.910933564817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45939.910933564817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45939.910933564817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45939.910933564817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45939.910933564817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45939.910933564817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45939.910933564817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45939.910933564817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45939.910933564817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45939.910933564817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45939.910933564817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45939.910933564817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45939.910933564817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45939.910933564817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45939.910933564817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45939.910933564817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45939.910933564817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45939.910933564817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45939.910933564817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45939.910933564817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45939.910933564817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45939.910933564817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45939.910933564817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45939.910933564817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45939.910933564817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45939.910933564817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45939.910933564817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45939.910933564817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45939.910933564817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45939.910933564817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45939.910933564817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45939.910933564817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45939.910933564817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45939.910933564817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45939.910933564817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45939.910933564817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45939.910933564817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45939.910933564817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45939.910933564817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45939.910933564817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45939.910933564817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45939.910933564817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45939.910933564817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45939.910933564817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45939.910933564817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45939.910933564817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45939.910933564817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45939.910933564817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45939.910933564817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45939.910933564817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45939.910933564817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45939.910933564817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45939.910933564817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45939.910933564817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45939.910933564817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45939.910933564817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45939.910933564817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45939.910933564817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45939.910933564817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45939.910933564817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45939.910933564817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45939.910933564817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45939.910933564817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45939.910933564817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45939.910933564817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45939.910933564817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45939.910933564817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45939.910933564817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45939.910933564817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45939.910933564817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45939.910933564817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45939.910933564817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45939.910933564817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45939.910933564817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45939.910933564817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45939.910933564817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45939.910933564817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45939.910933564817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45939.910933564817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45939.910933564817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45939.910933564817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45939.910933564817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45939.910933564817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45939.910933564817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45939.910933564817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45939.910933564817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45939.910933564817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45939.910933564817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45939.910933564817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45939.910933564817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45939.910933564817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45939.910933564817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45939.910933564817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45939.910933564817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45939.910933564817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45939.910933564817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45939.910933564817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45939.910933564817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45939.910933564817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45939.910933564817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45939.910933564817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45939.910933564817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45939.910933564817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45939.910933564817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45939.910933564817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45939.910933564817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45939.910933564817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45939.910933564817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45939.910933564817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45939.910933564817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45939.910933564817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45939.910933564817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45939.910933564817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45939.910933564817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45939.910933564817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45939.910933564817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45939.910933564817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45939.910933564817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45939.910933564817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45939.910933564817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45939.910933564817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45939.910933564817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45939.910933564817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45939.910933564817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45939.910933564817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45939.910933564817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45939.910933564817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45939.910933564817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45939.910933564817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45939.910933564817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45939.910933564817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45939.910933564817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45939.910933564817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45939.910933564817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45939.910933564817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45939.910933564817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45939.910933564817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45939.910933564817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45939.910933564817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45939.910933564817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45939.910933564817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45939.910933564817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45939.910933564817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45939.910933564817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45939.910933564817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45939.910933564817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45939.910933564817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45939.910933564817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45939.910933564817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45939.910933564817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45939.910933564817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45939.910933564817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45939.910933564817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45939.910933564817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45939.910933564817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45939.910933564817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45939.910933564817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45939.910933564817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45939.910933564817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45939.910933564817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45939.910933564817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45939.910933564817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45939.910933564817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45939.910933564817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45939.910933564817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45939.910933564817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45939.910933564817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45939.910933564817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45939.910933564817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45939.910933564817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45939.910933564817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45939.910933564817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45939.910933564817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45939.910933564817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45939.910933564817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45939.910933564817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45939.910933564817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45939.910933564817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45939.910933564817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45939.910933564817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45939.910933564817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45939.910933564817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45939.910933564817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45939.910933564817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45939.910933564817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45939.910933564817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45939.910933564817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45939.910933564817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45939.910933564817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45939.910933564817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45939.910933564817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45939.910933564817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45939.910933564817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45939.910933564817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45939.910933564817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45939.910933564817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45939.910933564817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45939.910933564817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45939.910933564817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45939.910933564817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45939.910933564817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45939.910933564817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45939.910933564817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45939.910933564817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45939.910933564817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45939.910933564817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45939.910933564817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45939.910933564817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45939.910933564817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45939.910933564817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45939.910933564817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45939.910933564817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45939.910933564817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45939.910933564817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45939.910933564817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45939.910933564817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45939.910933564817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45939.910933564817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45939.910933564817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45939.910933564817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45939.910933564817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45939.910933564817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45939.910933564817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45939.910933564817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45939.910933564817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45939.910933564817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45939.910933564817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45939.910933564817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45939.910933564817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45939.910933564817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45939.910933564817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45939.910933564817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45939.910933564817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45939.910933564817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45939.910933564817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45939.910933564817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45939.910933564817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45939.910933564817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45939.910933564817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45939.910933564817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45939.910933564817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45939.910933564817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45939.910933564817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45939.910933564817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45939.910933564817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45939.910933564817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45939.910933564817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45939.910933564817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45939.910933564817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45939.910933564817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45939.910933564817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45939.910933564817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45939.910933564817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45939.910933564817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45939.910933564817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45939.910933564817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45939.910933564817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45939.910933564817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45939.910933564817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45939.910933564817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45939.910933564817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45939.910933564817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45939.910933564817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45939.910933564817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45939.910933564817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45939.910933564817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45939.910933564817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45939.910933564817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45939.910933564817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45939.910933564817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45939.910933564817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45939.910933564817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45939.910933564817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45939.910933564817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45939.910933564817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45939.910933564817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45939.910933564817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45939.910933564817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45939.910933564817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45939.910933564817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45939.910933564817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45939.910933564817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45939.910933564817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45939.910933564817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45939.910933564817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45939.910933564817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45939.910933564817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45939.910933564817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45939.910933564817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45939.910933564817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45939.910933564817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45939.910933564817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45939.910933564817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45939.910933564817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45939.910933564817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45939.910933564817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48.078873379628931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t="shared" ref="G3" ca="1" si="0">IFERROR(NOW()-F3,"")</f>
        <v>13.722056250000605</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34786</v>
      </c>
      <c r="E4" s="37" t="s">
        <v>38964</v>
      </c>
      <c r="F4" s="38">
        <v>45940.289687500001</v>
      </c>
      <c r="G4" s="39">
        <f t="shared" ref="G4:G10" ca="1" si="1">IFERROR(NOW()-F4,"")</f>
        <v>-0.37875393518334022</v>
      </c>
      <c r="H4" s="38">
        <v>45940.282881944448</v>
      </c>
      <c r="I4" s="37" t="str">
        <f>IFERROR(VLOOKUP(D4,DB!A:F,6,0),"")</f>
        <v>Generator-SG</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45939.910933564817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45939.910933564817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45939.910933564817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45939.910933564817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45939.910933564817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45939.910933564817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45939.910933564817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45939.910933564817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45939.910933564817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45939.910933564817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45939.910933564817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45939.910933564817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45939.910933564817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45939.910933564817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45939.910933564817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45939.910933564817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45939.910933564817</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45939.910933564817</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45939.910933564817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45939.910933564817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45939.910933564817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45939.910933564817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45939.910933564817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45939.910933564817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45939.910933564817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45939.910933564817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45939.910933564817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45939.910933564817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45939.910933564817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45939.910933564817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45939.910933564817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45939.910933564817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45939.910933564817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45939.910933564817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45939.910933564817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45939.910933564817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45939.910933564817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45939.910933564817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45939.910933564817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45939.910933564817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45939.910933564817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45939.910933564817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45939.910933564817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45939.910933564817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45939.910933564817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45939.910933564817</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45939.910933564817</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45939.910933564817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45939.910933564817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45939.910933564817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45939.910933564817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45939.910933564817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45939.910933564817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45939.910933564817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45939.910933564817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45939.910933564817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45939.910933564817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45939.910933564817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45939.910933564817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45939.910933564817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45939.910933564817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45939.910933564817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45939.910933564817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45939.910933564817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45939.910933564817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45939.910933564817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45939.910933564817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45939.910933564817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45939.910933564817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45939.910933564817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45939.910933564817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45939.910933564817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45939.910933564817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45939.910933564817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45939.910933564817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45939.910933564817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45939.910933564817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45939.910933564817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45939.910933564817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45939.910933564817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45939.910933564817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45939.910933564817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45939.910933564817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45939.910933564817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45939.910933564817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45939.910933564817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45939.910933564817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45939.910933564817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45939.910933564817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45939.910933564817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45939.910933564817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45939.910933564817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45939.910933564817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45939.910933564817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45939.910933564817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45939.910933564817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45939.910933564817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45939.910933564817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45939.910933564817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45939.910933564817</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45939.910933564817</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tabSelected="1" workbookViewId="0">
      <selection activeCell="E7" sqref="E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13.138086342594761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0.38187106481927913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6.0299613425959251</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5.2831712964689359E-2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0.12146597222454147</v>
      </c>
      <c r="H6" s="152">
        <v>45939.783831018518</v>
      </c>
      <c r="I6" s="149" t="str">
        <f>IFERROR(VLOOKUP(D6,DB!A:F,6,0),"")</f>
        <v>Generator-SG</v>
      </c>
      <c r="J6" s="149" t="str">
        <f>IFERROR(VLOOKUP(D6,DB!A:G,7,0),"")</f>
        <v>Vandalized</v>
      </c>
      <c r="K6" s="148" t="s">
        <v>39075</v>
      </c>
      <c r="L6" s="149" t="str">
        <f>IFERROR(VLOOKUP(D6,DB!A:I,9,0),"")</f>
        <v>Latis</v>
      </c>
    </row>
    <row r="7" spans="1:16383" ht="31.5" customHeight="1">
      <c r="A7" s="156" t="s">
        <v>39076</v>
      </c>
      <c r="B7" s="156" t="str">
        <f>IFERROR(VLOOKUP(D7,DB!A:K,11,0),"")</f>
        <v>R6</v>
      </c>
      <c r="C7" s="156">
        <v>1</v>
      </c>
      <c r="D7" s="156" t="s">
        <v>34385</v>
      </c>
      <c r="E7" s="148" t="s">
        <v>38964</v>
      </c>
      <c r="F7" s="161"/>
      <c r="G7" s="151">
        <f ca="1">IFERROR(NOW()-F7,"-")</f>
        <v>45939.910933564817</v>
      </c>
      <c r="H7" s="161">
        <v>45940.274988425925</v>
      </c>
      <c r="I7" s="156" t="str">
        <f>IFERROR(VLOOKUP(D7,DB!A:F,6,0),"")</f>
        <v>SCECO</v>
      </c>
      <c r="J7" s="156" t="str">
        <f>IFERROR(VLOOKUP(D7,DB!A:G,7,0),"")</f>
        <v>Vandalized</v>
      </c>
      <c r="K7" s="156" t="s">
        <v>39077</v>
      </c>
      <c r="L7" s="156" t="str">
        <f>IFERROR(VLOOKUP(D7,DB!A:I,9,0),"")</f>
        <v>Latis</v>
      </c>
    </row>
    <row r="8" spans="1:16383" ht="31.5" customHeight="1">
      <c r="A8" s="156"/>
      <c r="B8" s="156" t="str">
        <f>IFERROR(VLOOKUP(D8,DB!A:K,11,0),"")</f>
        <v/>
      </c>
      <c r="C8" s="156"/>
      <c r="D8" s="156"/>
      <c r="E8" s="156"/>
      <c r="F8" s="156"/>
      <c r="G8" s="151">
        <f ca="1">IFERROR(NOW()-F8,"-")</f>
        <v>45939.910933564817</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45939.910933564817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45939.910933564817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45939.910933564817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45939.910933564817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45939.910933564817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45939.910933564817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45939.910933564817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45939.910933564817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45939.910933564817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45939.910933564817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45939.910933564817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45939.910933564817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45939.910933564817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45939.910933564817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45939.910933564817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45939.910933564817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45939.910933564817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45939.910933564817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45939.910933564817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45939.910933564817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45939.910933564817</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45939.910933564817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45939.910933564817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45939.910933564817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45939.910933564817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45939.910933564817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45939.910933564817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45939.910933564817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45939.910933564817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45939.910933564817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45939.910933564817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45939.910933564817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45939.910933564817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45939.910933564817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45939.910933564817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45939.910933564817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45939.910933564817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45939.910933564817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45939.910933564817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45939.910933564817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45939.910933564817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45939.910933564817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45939.910933564817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45939.910933564817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45939.910933564817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45939.910933564817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45939.910933564817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45939.910933564817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45939.910933564817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45939.910933564817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45939.910933564817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45939.910933564817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45939.910933564817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45939.910933564817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45939.910933564817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45939.910933564817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45939.910933564817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45939.910933564817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45939.910933564817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45939.910933564817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45939.910933564817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45939.910933564817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45939.910933564817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45939.910933564817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45939.910933564817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45939.910933564817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45939.910933564817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45939.910933564817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45939.910933564817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45939.910933564817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45939.910933564817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45939.910933564817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45939.910933564817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45939.910933564817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45939.910933564817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45939.910933564817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45939.910933564817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45939.910933564817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45939.910933564817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45939.910933564817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45939.910933564817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45939.910933564817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45939.910933564817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45939.910933564817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45939.910933564817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45939.910933564817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45939.910933564817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45939.910933564817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45939.910933564817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45939.910933564817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45939.910933564817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45939.910933564817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45939.910933564817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45939.910933564817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45939.910933564817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45939.910933564817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45939.910933564817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45939.910933564817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45939.910933564817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45939.910933564817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45939.910933564817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45939.910933564817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45939.910933564817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45939.910933564817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45939.910933564817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45939.910933564817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45939.910933564817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45939.910933564817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45939.910933564817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45939.910933564817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45939.910933564817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45939.910933564817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45939.910933564817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45939.910933564817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45939.910933564817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45939.910933564817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45939.910933564817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45939.910933564817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45939.910933564817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45939.910933564817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45939.910933564817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45939.910933564817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45939.910933564817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45939.910933564817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45939.910933564817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45939.910933564817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45939.910933564817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45939.910933564817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45939.910933564817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45939.910933564817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45939.910933564817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45939.910933564817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45939.910933564817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45939.910933564817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45939.910933564817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45939.910933564817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45939.910933564817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45939.910933564817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45939.910933564817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45939.910933564817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45939.910933564817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45939.910933564817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45939.910933564817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45939.910933564817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45939.910933564817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45939.910933564817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45939.910933564817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45939.910933564817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45939.910933564817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45939.910933564817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45939.910933564817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45939.910933564817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45939.910933564817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45939.910933564817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45939.910933564817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45939.910933564817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45939.910933564817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45939.910933564817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45939.910933564817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45939.910933564817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45939.910933564817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45939.910933564817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45939.910933564817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45939.910933564817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45939.910933564817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45939.910933564817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45939.910933564817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45939.910933564817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45939.910933564817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45939.910933564817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45939.910933564817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45939.910933564817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45939.910933564817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45939.910933564817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45939.910933564817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45939.910933564817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45939.910933564817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45939.910933564817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45939.910933564817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45939.910933564817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45939.910933564817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45939.910933564817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45939.910933564817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45939.910933564817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45939.910933564817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45939.910933564817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45939.910933564817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45939.910933564817</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2025-10-10T04:52:03Z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